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cuments\FINANCIJSKI PLANOVI\Škola\"/>
    </mc:Choice>
  </mc:AlternateContent>
  <xr:revisionPtr revIDLastSave="0" documentId="13_ncr:1_{ED988AEB-F8A8-469A-A2A5-0CDAB692C5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7" l="1"/>
  <c r="G78" i="7"/>
  <c r="F78" i="7"/>
  <c r="E78" i="7"/>
  <c r="I99" i="7"/>
  <c r="H99" i="7"/>
  <c r="G99" i="7"/>
  <c r="F99" i="7"/>
  <c r="E99" i="7"/>
  <c r="I101" i="7"/>
  <c r="H101" i="7"/>
  <c r="G101" i="7"/>
  <c r="F101" i="7"/>
  <c r="E101" i="7"/>
  <c r="I20" i="3"/>
  <c r="H20" i="3"/>
  <c r="I122" i="7" l="1"/>
  <c r="H122" i="7"/>
  <c r="I119" i="7"/>
  <c r="H119" i="7"/>
  <c r="I114" i="7"/>
  <c r="H114" i="7"/>
  <c r="I111" i="7"/>
  <c r="I109" i="7" s="1"/>
  <c r="I108" i="7" s="1"/>
  <c r="H111" i="7"/>
  <c r="I106" i="7"/>
  <c r="H106" i="7"/>
  <c r="H104" i="7" s="1"/>
  <c r="I104" i="7"/>
  <c r="I97" i="7"/>
  <c r="H97" i="7"/>
  <c r="I94" i="7"/>
  <c r="H94" i="7"/>
  <c r="I91" i="7"/>
  <c r="H91" i="7"/>
  <c r="I88" i="7"/>
  <c r="I86" i="7" s="1"/>
  <c r="H88" i="7"/>
  <c r="I84" i="7"/>
  <c r="H84" i="7"/>
  <c r="I81" i="7"/>
  <c r="H81" i="7"/>
  <c r="I76" i="7"/>
  <c r="I74" i="7" s="1"/>
  <c r="I73" i="7" s="1"/>
  <c r="H76" i="7"/>
  <c r="H74" i="7" s="1"/>
  <c r="H73" i="7" s="1"/>
  <c r="I71" i="7"/>
  <c r="I69" i="7" s="1"/>
  <c r="I68" i="7" s="1"/>
  <c r="H71" i="7"/>
  <c r="H69" i="7" s="1"/>
  <c r="H68" i="7" s="1"/>
  <c r="I66" i="7"/>
  <c r="H66" i="7"/>
  <c r="I64" i="7"/>
  <c r="I62" i="7" s="1"/>
  <c r="I61" i="7" s="1"/>
  <c r="H64" i="7"/>
  <c r="I59" i="7"/>
  <c r="H59" i="7"/>
  <c r="H57" i="7" s="1"/>
  <c r="I57" i="7"/>
  <c r="I55" i="7"/>
  <c r="H55" i="7"/>
  <c r="H53" i="7" s="1"/>
  <c r="I53" i="7"/>
  <c r="I50" i="7"/>
  <c r="I48" i="7" s="1"/>
  <c r="H50" i="7"/>
  <c r="H48" i="7" s="1"/>
  <c r="I46" i="7"/>
  <c r="I44" i="7" s="1"/>
  <c r="H46" i="7"/>
  <c r="H44" i="7" s="1"/>
  <c r="I42" i="7"/>
  <c r="I40" i="7" s="1"/>
  <c r="H42" i="7"/>
  <c r="H40" i="7" s="1"/>
  <c r="I38" i="7"/>
  <c r="H38" i="7"/>
  <c r="H36" i="7" s="1"/>
  <c r="I36" i="7"/>
  <c r="I31" i="7"/>
  <c r="I29" i="7" s="1"/>
  <c r="H31" i="7"/>
  <c r="H29" i="7" s="1"/>
  <c r="I27" i="7"/>
  <c r="H27" i="7"/>
  <c r="I23" i="7"/>
  <c r="H23" i="7"/>
  <c r="I19" i="7"/>
  <c r="H19" i="7"/>
  <c r="I15" i="7"/>
  <c r="I13" i="7" s="1"/>
  <c r="H15" i="7"/>
  <c r="H13" i="7" s="1"/>
  <c r="I10" i="7"/>
  <c r="I8" i="7" s="1"/>
  <c r="H10" i="7"/>
  <c r="H8" i="7" s="1"/>
  <c r="G122" i="7"/>
  <c r="F122" i="7"/>
  <c r="E122" i="7"/>
  <c r="G119" i="7"/>
  <c r="F119" i="7"/>
  <c r="E119" i="7"/>
  <c r="G46" i="7"/>
  <c r="G44" i="7" s="1"/>
  <c r="F46" i="7"/>
  <c r="F44" i="7" s="1"/>
  <c r="E46" i="7"/>
  <c r="E44" i="7" s="1"/>
  <c r="G114" i="7"/>
  <c r="G111" i="7"/>
  <c r="G109" i="7" s="1"/>
  <c r="G108" i="7" s="1"/>
  <c r="G106" i="7"/>
  <c r="G104" i="7" s="1"/>
  <c r="G97" i="7"/>
  <c r="G94" i="7"/>
  <c r="G91" i="7"/>
  <c r="G88" i="7"/>
  <c r="G84" i="7"/>
  <c r="G81" i="7"/>
  <c r="G76" i="7"/>
  <c r="G74" i="7" s="1"/>
  <c r="G73" i="7" s="1"/>
  <c r="G71" i="7"/>
  <c r="G69" i="7" s="1"/>
  <c r="G68" i="7" s="1"/>
  <c r="G66" i="7"/>
  <c r="G64" i="7"/>
  <c r="G59" i="7"/>
  <c r="G57" i="7" s="1"/>
  <c r="G55" i="7"/>
  <c r="G53" i="7"/>
  <c r="G50" i="7"/>
  <c r="G48" i="7" s="1"/>
  <c r="G42" i="7"/>
  <c r="G40" i="7" s="1"/>
  <c r="G38" i="7"/>
  <c r="G36" i="7" s="1"/>
  <c r="G31" i="7"/>
  <c r="G29" i="7" s="1"/>
  <c r="G27" i="7"/>
  <c r="G23" i="7"/>
  <c r="G19" i="7"/>
  <c r="G15" i="7"/>
  <c r="G13" i="7" s="1"/>
  <c r="G10" i="7"/>
  <c r="G8" i="7" s="1"/>
  <c r="I63" i="3"/>
  <c r="H63" i="3"/>
  <c r="I61" i="3"/>
  <c r="I60" i="3" s="1"/>
  <c r="H61" i="3"/>
  <c r="H60" i="3" s="1"/>
  <c r="I54" i="3"/>
  <c r="H54" i="3"/>
  <c r="I44" i="3"/>
  <c r="I38" i="3" s="1"/>
  <c r="H44" i="3"/>
  <c r="I39" i="3"/>
  <c r="H39" i="3"/>
  <c r="G63" i="3"/>
  <c r="G61" i="3"/>
  <c r="G54" i="3"/>
  <c r="G44" i="3"/>
  <c r="G39" i="3"/>
  <c r="I30" i="3"/>
  <c r="H30" i="3"/>
  <c r="I25" i="3"/>
  <c r="H25" i="3"/>
  <c r="I22" i="3"/>
  <c r="H22" i="3"/>
  <c r="I18" i="3"/>
  <c r="H18" i="3"/>
  <c r="I12" i="3"/>
  <c r="H12" i="3"/>
  <c r="G30" i="3"/>
  <c r="G25" i="3"/>
  <c r="G22" i="3"/>
  <c r="G20" i="3"/>
  <c r="G18" i="3"/>
  <c r="G12" i="3"/>
  <c r="H103" i="7" l="1"/>
  <c r="I17" i="7"/>
  <c r="I7" i="7" s="1"/>
  <c r="I103" i="7"/>
  <c r="G103" i="7"/>
  <c r="H62" i="7"/>
  <c r="H61" i="7" s="1"/>
  <c r="H86" i="7"/>
  <c r="H109" i="7"/>
  <c r="H108" i="7" s="1"/>
  <c r="G60" i="3"/>
  <c r="H17" i="7"/>
  <c r="H7" i="7" s="1"/>
  <c r="H6" i="7" s="1"/>
  <c r="I37" i="3"/>
  <c r="H79" i="7"/>
  <c r="I79" i="7"/>
  <c r="I78" i="7" s="1"/>
  <c r="H38" i="3"/>
  <c r="H37" i="3" s="1"/>
  <c r="H117" i="7"/>
  <c r="H116" i="7" s="1"/>
  <c r="I117" i="7"/>
  <c r="I116" i="7" s="1"/>
  <c r="I35" i="7"/>
  <c r="H35" i="7"/>
  <c r="G117" i="7"/>
  <c r="G116" i="7" s="1"/>
  <c r="F117" i="7"/>
  <c r="F116" i="7" s="1"/>
  <c r="E117" i="7"/>
  <c r="E116" i="7" s="1"/>
  <c r="G35" i="7"/>
  <c r="G17" i="7"/>
  <c r="G79" i="7"/>
  <c r="G62" i="7"/>
  <c r="G61" i="7" s="1"/>
  <c r="G86" i="7"/>
  <c r="G7" i="7"/>
  <c r="G38" i="3"/>
  <c r="I11" i="3"/>
  <c r="I10" i="3" s="1"/>
  <c r="H11" i="3"/>
  <c r="H10" i="3" s="1"/>
  <c r="G11" i="3"/>
  <c r="G10" i="3" s="1"/>
  <c r="F27" i="7"/>
  <c r="F66" i="7"/>
  <c r="F64" i="7"/>
  <c r="E64" i="7"/>
  <c r="E66" i="7"/>
  <c r="F55" i="7"/>
  <c r="F53" i="7" s="1"/>
  <c r="E55" i="7"/>
  <c r="E53" i="7" s="1"/>
  <c r="E27" i="7"/>
  <c r="F23" i="7"/>
  <c r="E23" i="7"/>
  <c r="F19" i="7"/>
  <c r="E19" i="7"/>
  <c r="F38" i="7"/>
  <c r="F36" i="7" s="1"/>
  <c r="E38" i="7"/>
  <c r="E36" i="7" s="1"/>
  <c r="F114" i="7"/>
  <c r="F111" i="7"/>
  <c r="F106" i="7"/>
  <c r="F104" i="7" s="1"/>
  <c r="F97" i="7"/>
  <c r="F94" i="7"/>
  <c r="F91" i="7"/>
  <c r="F88" i="7"/>
  <c r="F84" i="7"/>
  <c r="F81" i="7"/>
  <c r="F76" i="7"/>
  <c r="F74" i="7" s="1"/>
  <c r="F73" i="7" s="1"/>
  <c r="F71" i="7"/>
  <c r="F69" i="7" s="1"/>
  <c r="F68" i="7" s="1"/>
  <c r="F59" i="7"/>
  <c r="F57" i="7" s="1"/>
  <c r="F50" i="7"/>
  <c r="F48" i="7" s="1"/>
  <c r="F42" i="7"/>
  <c r="F40" i="7" s="1"/>
  <c r="F31" i="7"/>
  <c r="F29" i="7" s="1"/>
  <c r="F15" i="7"/>
  <c r="F13" i="7" s="1"/>
  <c r="F10" i="7"/>
  <c r="F8" i="7" s="1"/>
  <c r="F22" i="3"/>
  <c r="E22" i="3"/>
  <c r="F63" i="3"/>
  <c r="F61" i="3"/>
  <c r="F54" i="3"/>
  <c r="F44" i="3"/>
  <c r="F39" i="3"/>
  <c r="F30" i="3"/>
  <c r="F25" i="3"/>
  <c r="F20" i="3"/>
  <c r="F18" i="3"/>
  <c r="F12" i="3"/>
  <c r="E12" i="3"/>
  <c r="E18" i="3"/>
  <c r="E20" i="3"/>
  <c r="E25" i="3"/>
  <c r="E30" i="3"/>
  <c r="E63" i="3"/>
  <c r="E61" i="3"/>
  <c r="E54" i="3"/>
  <c r="E44" i="3"/>
  <c r="E39" i="3"/>
  <c r="E114" i="7"/>
  <c r="E111" i="7"/>
  <c r="E109" i="7" s="1"/>
  <c r="E108" i="7" s="1"/>
  <c r="E106" i="7"/>
  <c r="E104" i="7" s="1"/>
  <c r="E97" i="7"/>
  <c r="E94" i="7"/>
  <c r="E91" i="7"/>
  <c r="E88" i="7"/>
  <c r="E84" i="7"/>
  <c r="E81" i="7"/>
  <c r="E76" i="7"/>
  <c r="E74" i="7" s="1"/>
  <c r="E73" i="7" s="1"/>
  <c r="E71" i="7"/>
  <c r="E69" i="7" s="1"/>
  <c r="E68" i="7" s="1"/>
  <c r="E59" i="7"/>
  <c r="E57" i="7" s="1"/>
  <c r="E50" i="7"/>
  <c r="E48" i="7" s="1"/>
  <c r="E42" i="7"/>
  <c r="E40" i="7" s="1"/>
  <c r="E31" i="7"/>
  <c r="E29" i="7" s="1"/>
  <c r="E15" i="7"/>
  <c r="E13" i="7" s="1"/>
  <c r="E10" i="7"/>
  <c r="E8" i="7" s="1"/>
  <c r="G37" i="3" l="1"/>
  <c r="E103" i="7"/>
  <c r="F103" i="7"/>
  <c r="F62" i="7"/>
  <c r="E62" i="7"/>
  <c r="I6" i="7"/>
  <c r="E35" i="7"/>
  <c r="F35" i="7"/>
  <c r="G6" i="7"/>
  <c r="F17" i="7"/>
  <c r="F7" i="7" s="1"/>
  <c r="E17" i="7"/>
  <c r="E7" i="7" s="1"/>
  <c r="F60" i="3"/>
  <c r="F79" i="7"/>
  <c r="F61" i="7"/>
  <c r="E61" i="7"/>
  <c r="E79" i="7"/>
  <c r="E86" i="7"/>
  <c r="F109" i="7"/>
  <c r="F108" i="7" s="1"/>
  <c r="F86" i="7"/>
  <c r="F38" i="3"/>
  <c r="F11" i="3"/>
  <c r="F10" i="3" s="1"/>
  <c r="E11" i="3"/>
  <c r="E10" i="3" s="1"/>
  <c r="E60" i="3"/>
  <c r="E38" i="3"/>
  <c r="F6" i="7" l="1"/>
  <c r="F37" i="3"/>
  <c r="E6" i="7"/>
  <c r="E37" i="3"/>
</calcChain>
</file>

<file path=xl/sharedStrings.xml><?xml version="1.0" encoding="utf-8"?>
<sst xmlns="http://schemas.openxmlformats.org/spreadsheetml/2006/main" count="391" uniqueCount="185">
  <si>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</si>
  <si>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</si>
  <si>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</si>
  <si>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</si>
  <si>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</si>
  <si>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</si>
  <si>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</si>
  <si>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</si>
  <si>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</si>
  <si>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</si>
  <si>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</si>
  <si>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</si>
  <si>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</si>
  <si>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</si>
  <si>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</si>
  <si>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</si>
  <si>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</si>
  <si>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</si>
  <si>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</si>
  <si>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</si>
  <si>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</si>
  <si>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</si>
  <si>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</si>
  <si>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</si>
  <si>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</si>
  <si>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</si>
  <si>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</si>
  <si>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</si>
  <si>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</si>
  <si>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</si>
  <si>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</si>
  <si>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</si>
  <si>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</si>
  <si>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</si>
  <si>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</si>
  <si>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</si>
  <si>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</si>
  <si>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</si>
  <si>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</si>
  <si>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</si>
  <si>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</si>
  <si>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</si>
  <si>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</si>
  <si>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</si>
  <si>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</si>
  <si>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</si>
  <si>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</si>
  <si>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</si>
  <si>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</si>
  <si>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</si>
  <si>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</si>
  <si>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</si>
  <si>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</si>
  <si>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</si>
  <si>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</si>
  <si>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</si>
  <si>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</si>
  <si>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</si>
  <si>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</si>
  <si>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</si>
  <si>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</si>
  <si>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ŠKOLE PRIMIJENJENIH UMJETNOSTI I DIZAJNA - PULA 
ZA 2023. I PROJEKCIJA ZA 2024. I 2025. GODINU</t>
  </si>
  <si>
    <t>Prihodi od imovine</t>
  </si>
  <si>
    <t>Prihodi od administrativnih pristojbi i po posebnim propisima</t>
  </si>
  <si>
    <t>Prihodi od prodaje proizvoda i roba te pruženih usluga i prihodi od donacija</t>
  </si>
  <si>
    <t>Prihodi od prodaje neproizvedene dugotrajne imovine</t>
  </si>
  <si>
    <t>Financijski rashodi</t>
  </si>
  <si>
    <t>MOZAIK 3</t>
  </si>
  <si>
    <t>MOZAIK 4</t>
  </si>
  <si>
    <t>09 Obrazovanje</t>
  </si>
  <si>
    <t>092 Srednjoškolsko obrazovanje</t>
  </si>
  <si>
    <t>0922 Više srednjoškolsko obrazovanje</t>
  </si>
  <si>
    <t>PROGRAM 2201</t>
  </si>
  <si>
    <t>REDOVNA DJELATNOST SREDNJIH ŠKOLA - MINIMALNI STANDARD</t>
  </si>
  <si>
    <t>Aktivnost A220101</t>
  </si>
  <si>
    <t>Izvor financiranja 48007</t>
  </si>
  <si>
    <t>Aktivnost A220102</t>
  </si>
  <si>
    <t>MATERIJALNI RASHODI SŠ PO STVARNOM TROŠKU</t>
  </si>
  <si>
    <t>Decentralizirana sredstva za srednje škole</t>
  </si>
  <si>
    <t>Aktivnost A220103</t>
  </si>
  <si>
    <t>MATERIJALNI RASHODI SŠ - DRUGI IZVORI</t>
  </si>
  <si>
    <t>Izvor financiranja 32400</t>
  </si>
  <si>
    <t>Vlastiti prihodi srednjih škola</t>
  </si>
  <si>
    <t>Izvor financiranja 47400</t>
  </si>
  <si>
    <t>Prihodi za posebne namjene za srednje škole</t>
  </si>
  <si>
    <t>Aktivnost A220104</t>
  </si>
  <si>
    <t>PLAĆE I DRUGI RASHODI ZA ZAPOSLENE SREDNJIH ŠKOLA</t>
  </si>
  <si>
    <t>Izvor financiranja 53082</t>
  </si>
  <si>
    <t>Ministarstvo znanosti i obrazovanja za srednje škole</t>
  </si>
  <si>
    <t>PROGRAM 2301</t>
  </si>
  <si>
    <t>PROGRAMI OBRAZOVANJA IZNAD STANDARDA</t>
  </si>
  <si>
    <t>Izvor financiranja 55359</t>
  </si>
  <si>
    <t>Grad Pula za proračunske korisnike</t>
  </si>
  <si>
    <t>Aktivnost A230143</t>
  </si>
  <si>
    <t>Aktivnost A230148</t>
  </si>
  <si>
    <t>FINANCIRANJE UČENIKA S POSEBNIM POTREBAMA</t>
  </si>
  <si>
    <t>Aktivnost A230168</t>
  </si>
  <si>
    <t>EU PROJEKTI KOD PRORAČUNSKIH KORISNIKA</t>
  </si>
  <si>
    <t>Izvor financiranja 51999</t>
  </si>
  <si>
    <t>Prihodi od EU projekata - ostalo</t>
  </si>
  <si>
    <t>Aktivnost A230184</t>
  </si>
  <si>
    <t>ZAVIČAJNA NASTAVA</t>
  </si>
  <si>
    <t>Izvor financiranja 11001</t>
  </si>
  <si>
    <t>Nenamjenski prihodi i primici</t>
  </si>
  <si>
    <t>PROGRAM 2402</t>
  </si>
  <si>
    <t>INVESTICIJSKO ODRŽAVANJE SREDNJIH ŠKOLA</t>
  </si>
  <si>
    <t>Aktivnost A240201</t>
  </si>
  <si>
    <t>INVESTICIJSKO ODRŽAVANJE SŠ - MINIMALNI STANDARD</t>
  </si>
  <si>
    <t>PROGRAM 2404</t>
  </si>
  <si>
    <t>KAPITALNA ULAGANJA U SREDNJE ŠKOLE</t>
  </si>
  <si>
    <t>Kapitalni projekt K240401</t>
  </si>
  <si>
    <t>PROJEKTNA DOKUMENTACIJA SREDNJIH ŠKOLA</t>
  </si>
  <si>
    <t>Izvor financiranja 48008</t>
  </si>
  <si>
    <t>Decentralizirana sredstva za kapitalno za srednje škole</t>
  </si>
  <si>
    <t>PROGRAM 2406</t>
  </si>
  <si>
    <t>OPREMANJE U SREDNJIM ŠKOLAMA</t>
  </si>
  <si>
    <t>Kapitalni projekt K240601</t>
  </si>
  <si>
    <t>ŠKOLSKI NAMJEŠTAJ I OPREMA</t>
  </si>
  <si>
    <t>Izvor financiranja 62400</t>
  </si>
  <si>
    <t xml:space="preserve">Donacije za srednje škole </t>
  </si>
  <si>
    <t>Kapitalni projekt K240602</t>
  </si>
  <si>
    <t>OPREMANJE BIBLIOTEKE</t>
  </si>
  <si>
    <t>PROGRAM 9078</t>
  </si>
  <si>
    <t>Tekući projekt T907801</t>
  </si>
  <si>
    <t>PROVEDBA PROJEKTA MOZAIK 3</t>
  </si>
  <si>
    <t>Izvor financiranja 51200</t>
  </si>
  <si>
    <t>Europski socijalni fond</t>
  </si>
  <si>
    <t>PROGRAM 9108</t>
  </si>
  <si>
    <t>Tekući projekt T910801</t>
  </si>
  <si>
    <t>PROVEDBA PROJEKTA MOZAIK 4</t>
  </si>
  <si>
    <t>Izvor financiranja 51100</t>
  </si>
  <si>
    <t>Strukturni fondovi EU</t>
  </si>
  <si>
    <t>UKUPNO</t>
  </si>
  <si>
    <t>Ukupno</t>
  </si>
  <si>
    <t>Prihodi od EU projekata-ostalo</t>
  </si>
  <si>
    <t>Decentralizirana sredstva za kapitalno srednje škole</t>
  </si>
  <si>
    <t>Donacije za srednje škole</t>
  </si>
  <si>
    <t>Agencija za odgoj i obrazovanje za proračunske korisnike</t>
  </si>
  <si>
    <t>MATERIJALNI RASHODI SŠ PO KRITERIJIMA</t>
  </si>
  <si>
    <t>Aktivnost A230176</t>
  </si>
  <si>
    <t>DRŽAVNO NATJECANJE</t>
  </si>
  <si>
    <t>Izvor financiranja 53080</t>
  </si>
  <si>
    <t>PROGRAM 2302</t>
  </si>
  <si>
    <t>Aktivnost A230204</t>
  </si>
  <si>
    <t>PROVEDBA KURIKULUMA</t>
  </si>
  <si>
    <t>569.994 eur / 4.294.617 kn</t>
  </si>
  <si>
    <t>560.022 eur / 4.219.484 kn</t>
  </si>
  <si>
    <t>550.696 eur / 4.149.215 kn</t>
  </si>
  <si>
    <t>9.326 eur / 70.269 kn</t>
  </si>
  <si>
    <t>9.972 eur / 75.133 kn</t>
  </si>
  <si>
    <t>601.783 eur / 4.534.137 kn</t>
  </si>
  <si>
    <t>616.009 eur / 4.641.325 kn</t>
  </si>
  <si>
    <t>602.917 eur / 4.542.680 kn</t>
  </si>
  <si>
    <t>13.092 eur / 98.645 kn</t>
  </si>
  <si>
    <t xml:space="preserve"> 14.226 eur / 107.188 kn</t>
  </si>
  <si>
    <t>1.925 eur / 14.504 kn</t>
  </si>
  <si>
    <t>4.254 eur / 32.055 kn</t>
  </si>
  <si>
    <t>14.226 eur / 107.188 kn</t>
  </si>
  <si>
    <t>IZLOŽBA UČENIČKIH RADOVA</t>
  </si>
  <si>
    <t>Aktivnost A230162</t>
  </si>
  <si>
    <t>NAKNADA ZA ŽUPANIJSKO STRUČNO VIJEĆE</t>
  </si>
  <si>
    <t>PROGRAM 9211</t>
  </si>
  <si>
    <t>MOZAIK 5</t>
  </si>
  <si>
    <t>Tekući projekt T921101</t>
  </si>
  <si>
    <t>PROVEDBA PROJEKTA MOZAIK 5</t>
  </si>
  <si>
    <t>565.261 eur / 4.258.959 kn</t>
  </si>
  <si>
    <t>565.061 eur / 4.257.452 kn</t>
  </si>
  <si>
    <t>557.907 eur / 4.203.550 kn</t>
  </si>
  <si>
    <t>557.707 eur / 4.202.043 kn</t>
  </si>
  <si>
    <t>7.354 eur / 55.409 kn</t>
  </si>
  <si>
    <t>KLASA: 400-02/22-01/2</t>
  </si>
  <si>
    <t>Predsjednica Školskog odbora</t>
  </si>
  <si>
    <t>Jasminka Brlas, prof.</t>
  </si>
  <si>
    <t>UR.BROJ: 2168-16-08-22-8</t>
  </si>
  <si>
    <t>Pula, 21. prosinca 2022.</t>
  </si>
  <si>
    <t>UR.BROJ: 2168-16-08-22-9</t>
  </si>
  <si>
    <t>UR.BROJ: 2168-16-08-22-10</t>
  </si>
  <si>
    <t>UR.BROJ: 2168-16-08-22-11</t>
  </si>
  <si>
    <t>UR.BROJ: 2168-16-08-22-12</t>
  </si>
  <si>
    <t>Kapitalni projekt K240604</t>
  </si>
  <si>
    <t>OPREMANJE KABINETA</t>
  </si>
  <si>
    <t>590.531 eur / 4.449.356 kn</t>
  </si>
  <si>
    <t>7.684 eur / 57.895 kn</t>
  </si>
  <si>
    <t>592.456 eur / 4.463.860 kn</t>
  </si>
  <si>
    <t>584.772 eur / 4.405.965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</si>
</sst>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3" fontId="10" fillId="2" borderId="4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>
      <alignment horizontal="right"/>
    </xf>
    <xf numFmtId="0" fontId="23" fillId="0" borderId="0" xfId="0" applyFont="1"/>
    <xf numFmtId="49" fontId="6" fillId="3" borderId="3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49" fontId="6" fillId="4" borderId="1" xfId="0" quotePrefix="1" applyNumberFormat="1" applyFont="1" applyFill="1" applyBorder="1" applyAlignment="1">
      <alignment horizontal="right"/>
    </xf>
    <xf numFmtId="49" fontId="6" fillId="3" borderId="1" xfId="0" quotePrefix="1" applyNumberFormat="1" applyFont="1" applyFill="1" applyBorder="1" applyAlignment="1">
      <alignment horizontal="right"/>
    </xf>
    <xf numFmtId="49" fontId="0" fillId="0" borderId="0" xfId="0" applyNumberFormat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25" fillId="0" borderId="0" xfId="0" applyFont="1" applyAlignment="1">
      <alignment vertical="center"/>
    </xf>
    <xf numFmtId="0" fontId="14" fillId="0" borderId="0" xfId="0" applyFont="1"/>
    <xf numFmtId="0" fontId="25" fillId="0" borderId="0" xfId="0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H13" sqref="H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86" t="s">
        <v>35</v>
      </c>
      <c r="B3" s="86"/>
      <c r="C3" s="86"/>
      <c r="D3" s="86"/>
      <c r="E3" s="86"/>
      <c r="F3" s="86"/>
      <c r="G3" s="86"/>
      <c r="H3" s="86"/>
      <c r="I3" s="88"/>
      <c r="J3" s="88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86" t="s">
        <v>43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4" t="s">
        <v>48</v>
      </c>
    </row>
    <row r="7" spans="1:10" ht="25.5" x14ac:dyDescent="0.25">
      <c r="A7" s="34"/>
      <c r="B7" s="35"/>
      <c r="C7" s="35"/>
      <c r="D7" s="36"/>
      <c r="E7" s="37"/>
      <c r="F7" s="4" t="s">
        <v>45</v>
      </c>
      <c r="G7" s="4" t="s">
        <v>46</v>
      </c>
      <c r="H7" s="4" t="s">
        <v>51</v>
      </c>
      <c r="I7" s="4" t="s">
        <v>52</v>
      </c>
      <c r="J7" s="4" t="s">
        <v>53</v>
      </c>
    </row>
    <row r="8" spans="1:10" x14ac:dyDescent="0.25">
      <c r="A8" s="89" t="s">
        <v>0</v>
      </c>
      <c r="B8" s="90"/>
      <c r="C8" s="90"/>
      <c r="D8" s="90"/>
      <c r="E8" s="91"/>
      <c r="F8" s="64" t="s">
        <v>145</v>
      </c>
      <c r="G8" s="64" t="s">
        <v>150</v>
      </c>
      <c r="H8" s="38" t="s">
        <v>181</v>
      </c>
      <c r="I8" s="38" t="s">
        <v>165</v>
      </c>
      <c r="J8" s="38" t="s">
        <v>166</v>
      </c>
    </row>
    <row r="9" spans="1:10" x14ac:dyDescent="0.25">
      <c r="A9" s="92" t="s">
        <v>1</v>
      </c>
      <c r="B9" s="85"/>
      <c r="C9" s="85"/>
      <c r="D9" s="85"/>
      <c r="E9" s="93"/>
      <c r="F9" s="65" t="s">
        <v>145</v>
      </c>
      <c r="G9" s="65" t="s">
        <v>150</v>
      </c>
      <c r="H9" s="39" t="s">
        <v>181</v>
      </c>
      <c r="I9" s="39" t="s">
        <v>165</v>
      </c>
      <c r="J9" s="39" t="s">
        <v>166</v>
      </c>
    </row>
    <row r="10" spans="1:10" x14ac:dyDescent="0.25">
      <c r="A10" s="94" t="s">
        <v>2</v>
      </c>
      <c r="B10" s="93"/>
      <c r="C10" s="93"/>
      <c r="D10" s="93"/>
      <c r="E10" s="93"/>
      <c r="F10" s="65">
        <v>0</v>
      </c>
      <c r="G10" s="65">
        <v>0</v>
      </c>
      <c r="H10" s="39">
        <v>0</v>
      </c>
      <c r="I10" s="39">
        <v>0</v>
      </c>
      <c r="J10" s="39">
        <v>0</v>
      </c>
    </row>
    <row r="11" spans="1:10" x14ac:dyDescent="0.25">
      <c r="A11" s="45" t="s">
        <v>3</v>
      </c>
      <c r="B11" s="46"/>
      <c r="C11" s="46"/>
      <c r="D11" s="46"/>
      <c r="E11" s="46"/>
      <c r="F11" s="64" t="s">
        <v>146</v>
      </c>
      <c r="G11" s="64" t="s">
        <v>151</v>
      </c>
      <c r="H11" s="38" t="s">
        <v>183</v>
      </c>
      <c r="I11" s="38" t="s">
        <v>165</v>
      </c>
      <c r="J11" s="38" t="s">
        <v>166</v>
      </c>
    </row>
    <row r="12" spans="1:10" x14ac:dyDescent="0.25">
      <c r="A12" s="84" t="s">
        <v>4</v>
      </c>
      <c r="B12" s="85"/>
      <c r="C12" s="85"/>
      <c r="D12" s="85"/>
      <c r="E12" s="85"/>
      <c r="F12" s="65" t="s">
        <v>147</v>
      </c>
      <c r="G12" s="65" t="s">
        <v>152</v>
      </c>
      <c r="H12" s="39" t="s">
        <v>184</v>
      </c>
      <c r="I12" s="39" t="s">
        <v>167</v>
      </c>
      <c r="J12" s="39" t="s">
        <v>168</v>
      </c>
    </row>
    <row r="13" spans="1:10" x14ac:dyDescent="0.25">
      <c r="A13" s="98" t="s">
        <v>5</v>
      </c>
      <c r="B13" s="93"/>
      <c r="C13" s="93"/>
      <c r="D13" s="93"/>
      <c r="E13" s="93"/>
      <c r="F13" s="66" t="s">
        <v>148</v>
      </c>
      <c r="G13" s="66" t="s">
        <v>153</v>
      </c>
      <c r="H13" s="40" t="s">
        <v>182</v>
      </c>
      <c r="I13" s="40" t="s">
        <v>169</v>
      </c>
      <c r="J13" s="40" t="s">
        <v>169</v>
      </c>
    </row>
    <row r="14" spans="1:10" x14ac:dyDescent="0.25">
      <c r="A14" s="97" t="s">
        <v>6</v>
      </c>
      <c r="B14" s="90"/>
      <c r="C14" s="90"/>
      <c r="D14" s="90"/>
      <c r="E14" s="90"/>
      <c r="F14" s="64" t="s">
        <v>149</v>
      </c>
      <c r="G14" s="64" t="s">
        <v>154</v>
      </c>
      <c r="H14" s="41" t="s">
        <v>155</v>
      </c>
      <c r="I14" s="41">
        <v>0</v>
      </c>
      <c r="J14" s="41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86" t="s">
        <v>44</v>
      </c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8" x14ac:dyDescent="0.25">
      <c r="A17" s="29"/>
      <c r="B17" s="27"/>
      <c r="C17" s="27"/>
      <c r="D17" s="27"/>
      <c r="E17" s="27"/>
      <c r="F17" s="27"/>
      <c r="G17" s="27"/>
      <c r="H17" s="28"/>
      <c r="I17" s="28"/>
      <c r="J17" s="28"/>
    </row>
    <row r="18" spans="1:10" ht="25.5" x14ac:dyDescent="0.25">
      <c r="A18" s="34"/>
      <c r="B18" s="35"/>
      <c r="C18" s="35"/>
      <c r="D18" s="36"/>
      <c r="E18" s="37"/>
      <c r="F18" s="4" t="s">
        <v>12</v>
      </c>
      <c r="G18" s="4" t="s">
        <v>13</v>
      </c>
      <c r="H18" s="4" t="s">
        <v>51</v>
      </c>
      <c r="I18" s="4" t="s">
        <v>52</v>
      </c>
      <c r="J18" s="4" t="s">
        <v>53</v>
      </c>
    </row>
    <row r="19" spans="1:10" ht="15.75" customHeight="1" x14ac:dyDescent="0.25">
      <c r="A19" s="92" t="s">
        <v>8</v>
      </c>
      <c r="B19" s="95"/>
      <c r="C19" s="95"/>
      <c r="D19" s="95"/>
      <c r="E19" s="96"/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0" x14ac:dyDescent="0.25">
      <c r="A20" s="92" t="s">
        <v>9</v>
      </c>
      <c r="B20" s="85"/>
      <c r="C20" s="85"/>
      <c r="D20" s="85"/>
      <c r="E20" s="85"/>
      <c r="F20" s="4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0" x14ac:dyDescent="0.25">
      <c r="A21" s="97" t="s">
        <v>10</v>
      </c>
      <c r="B21" s="90"/>
      <c r="C21" s="90"/>
      <c r="D21" s="90"/>
      <c r="E21" s="90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8" x14ac:dyDescent="0.25">
      <c r="A22" s="26"/>
      <c r="B22" s="27"/>
      <c r="C22" s="27"/>
      <c r="D22" s="27"/>
      <c r="E22" s="27"/>
      <c r="F22" s="27"/>
      <c r="G22" s="27"/>
      <c r="H22" s="28"/>
      <c r="I22" s="28"/>
      <c r="J22" s="28"/>
    </row>
    <row r="23" spans="1:10" ht="18" customHeight="1" x14ac:dyDescent="0.25">
      <c r="A23" s="86" t="s">
        <v>58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8" x14ac:dyDescent="0.25">
      <c r="A24" s="26"/>
      <c r="B24" s="27"/>
      <c r="C24" s="27"/>
      <c r="D24" s="27"/>
      <c r="E24" s="27"/>
      <c r="F24" s="27"/>
      <c r="G24" s="27"/>
      <c r="H24" s="28"/>
      <c r="I24" s="28"/>
      <c r="J24" s="28"/>
    </row>
    <row r="25" spans="1:10" ht="25.5" x14ac:dyDescent="0.25">
      <c r="A25" s="34"/>
      <c r="B25" s="35"/>
      <c r="C25" s="35"/>
      <c r="D25" s="36"/>
      <c r="E25" s="37"/>
      <c r="F25" s="4" t="s">
        <v>12</v>
      </c>
      <c r="G25" s="4" t="s">
        <v>13</v>
      </c>
      <c r="H25" s="4" t="s">
        <v>51</v>
      </c>
      <c r="I25" s="4" t="s">
        <v>52</v>
      </c>
      <c r="J25" s="4" t="s">
        <v>53</v>
      </c>
    </row>
    <row r="26" spans="1:10" x14ac:dyDescent="0.25">
      <c r="A26" s="102" t="s">
        <v>47</v>
      </c>
      <c r="B26" s="103"/>
      <c r="C26" s="103"/>
      <c r="D26" s="103"/>
      <c r="E26" s="104"/>
      <c r="F26" s="67" t="s">
        <v>156</v>
      </c>
      <c r="G26" s="67" t="s">
        <v>157</v>
      </c>
      <c r="H26" s="42" t="s">
        <v>155</v>
      </c>
      <c r="I26" s="42">
        <v>0</v>
      </c>
      <c r="J26" s="76">
        <v>0</v>
      </c>
    </row>
    <row r="27" spans="1:10" ht="30" customHeight="1" x14ac:dyDescent="0.25">
      <c r="A27" s="105" t="s">
        <v>7</v>
      </c>
      <c r="B27" s="106"/>
      <c r="C27" s="106"/>
      <c r="D27" s="106"/>
      <c r="E27" s="107"/>
      <c r="F27" s="68" t="s">
        <v>157</v>
      </c>
      <c r="G27" s="68" t="s">
        <v>157</v>
      </c>
      <c r="H27" s="43" t="s">
        <v>155</v>
      </c>
      <c r="I27" s="43">
        <v>0</v>
      </c>
      <c r="J27" s="77">
        <v>0</v>
      </c>
    </row>
    <row r="28" spans="1:10" x14ac:dyDescent="0.25">
      <c r="F28" s="69"/>
      <c r="G28" s="69"/>
    </row>
    <row r="29" spans="1:10" x14ac:dyDescent="0.25">
      <c r="F29" s="69"/>
      <c r="G29" s="69"/>
    </row>
    <row r="30" spans="1:10" x14ac:dyDescent="0.25">
      <c r="A30" s="84" t="s">
        <v>11</v>
      </c>
      <c r="B30" s="85"/>
      <c r="C30" s="85"/>
      <c r="D30" s="85"/>
      <c r="E30" s="85"/>
      <c r="F30" s="66" t="s">
        <v>157</v>
      </c>
      <c r="G30" s="66" t="s">
        <v>157</v>
      </c>
      <c r="H30" s="40" t="s">
        <v>155</v>
      </c>
      <c r="I30" s="40">
        <v>0</v>
      </c>
      <c r="J30" s="40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100" t="s">
        <v>59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8.25" customHeight="1" x14ac:dyDescent="0.25"/>
    <row r="34" spans="1:10" x14ac:dyDescent="0.25">
      <c r="A34" s="100" t="s">
        <v>49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8.25" customHeight="1" x14ac:dyDescent="0.25"/>
    <row r="36" spans="1:10" ht="29.25" customHeight="1" x14ac:dyDescent="0.25">
      <c r="A36" s="100" t="s">
        <v>50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8" spans="1:10" x14ac:dyDescent="0.25">
      <c r="A38" s="99" t="s">
        <v>170</v>
      </c>
      <c r="B38" s="99"/>
      <c r="C38" s="99"/>
      <c r="H38" s="80" t="s">
        <v>171</v>
      </c>
    </row>
    <row r="39" spans="1:10" x14ac:dyDescent="0.25">
      <c r="A39" s="78" t="s">
        <v>173</v>
      </c>
      <c r="B39" s="79"/>
      <c r="C39" s="79"/>
      <c r="H39" s="80" t="s">
        <v>172</v>
      </c>
    </row>
    <row r="40" spans="1:10" x14ac:dyDescent="0.25">
      <c r="A40" s="99" t="s">
        <v>174</v>
      </c>
      <c r="B40" s="99"/>
      <c r="C40" s="99"/>
    </row>
  </sheetData>
  <mergeCells count="22">
    <mergeCell ref="A38:C38"/>
    <mergeCell ref="A40:C40"/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workbookViewId="0">
      <selection activeCell="G63" sqref="G6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5703125" bestFit="1" customWidth="1"/>
    <col min="4" max="4" width="25.28515625" customWidth="1"/>
    <col min="5" max="6" width="25.28515625" style="63" customWidth="1"/>
    <col min="7" max="9" width="25.28515625" customWidth="1"/>
  </cols>
  <sheetData>
    <row r="1" spans="1:10" ht="42" customHeight="1" x14ac:dyDescent="0.25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customHeight="1" x14ac:dyDescent="0.25">
      <c r="A2" s="5"/>
      <c r="B2" s="5"/>
      <c r="C2" s="5"/>
      <c r="D2" s="5"/>
      <c r="E2" s="70"/>
      <c r="F2" s="70"/>
      <c r="G2" s="5"/>
      <c r="H2" s="5"/>
      <c r="I2" s="5"/>
    </row>
    <row r="3" spans="1:10" ht="15.75" x14ac:dyDescent="0.25">
      <c r="A3" s="86" t="s">
        <v>35</v>
      </c>
      <c r="B3" s="86"/>
      <c r="C3" s="86"/>
      <c r="D3" s="86"/>
      <c r="E3" s="86"/>
      <c r="F3" s="86"/>
      <c r="G3" s="86"/>
      <c r="H3" s="88"/>
      <c r="I3" s="88"/>
    </row>
    <row r="4" spans="1:10" ht="18" x14ac:dyDescent="0.25">
      <c r="A4" s="5"/>
      <c r="B4" s="5"/>
      <c r="C4" s="5"/>
      <c r="D4" s="5"/>
      <c r="E4" s="70"/>
      <c r="F4" s="70"/>
      <c r="G4" s="5"/>
      <c r="H4" s="6"/>
      <c r="I4" s="6"/>
    </row>
    <row r="5" spans="1:10" ht="18" customHeight="1" x14ac:dyDescent="0.25">
      <c r="A5" s="86" t="s">
        <v>15</v>
      </c>
      <c r="B5" s="87"/>
      <c r="C5" s="87"/>
      <c r="D5" s="87"/>
      <c r="E5" s="87"/>
      <c r="F5" s="87"/>
      <c r="G5" s="87"/>
      <c r="H5" s="87"/>
      <c r="I5" s="87"/>
    </row>
    <row r="6" spans="1:10" ht="18" x14ac:dyDescent="0.25">
      <c r="A6" s="5"/>
      <c r="B6" s="5"/>
      <c r="C6" s="5"/>
      <c r="D6" s="5"/>
      <c r="E6" s="70"/>
      <c r="F6" s="70"/>
      <c r="G6" s="5"/>
      <c r="H6" s="6"/>
      <c r="I6" s="6"/>
    </row>
    <row r="7" spans="1:10" ht="15.75" x14ac:dyDescent="0.25">
      <c r="A7" s="86" t="s">
        <v>1</v>
      </c>
      <c r="B7" s="108"/>
      <c r="C7" s="108"/>
      <c r="D7" s="108"/>
      <c r="E7" s="108"/>
      <c r="F7" s="108"/>
      <c r="G7" s="108"/>
      <c r="H7" s="108"/>
      <c r="I7" s="108"/>
    </row>
    <row r="8" spans="1:10" ht="18" x14ac:dyDescent="0.25">
      <c r="A8" s="5"/>
      <c r="B8" s="5"/>
      <c r="C8" s="5"/>
      <c r="D8" s="5"/>
      <c r="E8" s="70"/>
      <c r="F8" s="70"/>
      <c r="G8" s="5"/>
      <c r="H8" s="6"/>
      <c r="I8" s="6"/>
    </row>
    <row r="9" spans="1:10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71" t="s">
        <v>12</v>
      </c>
      <c r="F9" s="72" t="s">
        <v>13</v>
      </c>
      <c r="G9" s="25" t="s">
        <v>51</v>
      </c>
      <c r="H9" s="25" t="s">
        <v>52</v>
      </c>
      <c r="I9" s="25" t="s">
        <v>53</v>
      </c>
    </row>
    <row r="10" spans="1:10" ht="15.75" customHeight="1" x14ac:dyDescent="0.25">
      <c r="A10" s="12"/>
      <c r="B10" s="12"/>
      <c r="C10" s="12"/>
      <c r="D10" s="12" t="s">
        <v>133</v>
      </c>
      <c r="E10" s="62">
        <f>SUM(E11,E30)</f>
        <v>569994</v>
      </c>
      <c r="F10" s="62">
        <f>SUM(F11,F30)</f>
        <v>601783</v>
      </c>
      <c r="G10" s="62">
        <f>SUM(G11,G30)</f>
        <v>590531</v>
      </c>
      <c r="H10" s="62">
        <f t="shared" ref="H10:I10" si="0">SUM(H11,H30)</f>
        <v>565261</v>
      </c>
      <c r="I10" s="62">
        <f t="shared" si="0"/>
        <v>565061</v>
      </c>
    </row>
    <row r="11" spans="1:10" ht="15.75" customHeight="1" x14ac:dyDescent="0.25">
      <c r="A11" s="12">
        <v>6</v>
      </c>
      <c r="B11" s="12"/>
      <c r="C11" s="12"/>
      <c r="D11" s="12" t="s">
        <v>19</v>
      </c>
      <c r="E11" s="62">
        <f>SUM(E12,E18,E20,E22,E25)</f>
        <v>569994</v>
      </c>
      <c r="F11" s="62">
        <f>SUM(F12,F18,F20,F22,F25)</f>
        <v>601783</v>
      </c>
      <c r="G11" s="62">
        <f>SUM(G12,G18,G20,G22,G25)</f>
        <v>590531</v>
      </c>
      <c r="H11" s="62">
        <f t="shared" ref="H11:I11" si="1">SUM(H12,H18,H20,H22,H25)</f>
        <v>565261</v>
      </c>
      <c r="I11" s="62">
        <f t="shared" si="1"/>
        <v>565061</v>
      </c>
    </row>
    <row r="12" spans="1:10" ht="38.25" x14ac:dyDescent="0.25">
      <c r="A12" s="12"/>
      <c r="B12" s="17">
        <v>63</v>
      </c>
      <c r="C12" s="17"/>
      <c r="D12" s="17" t="s">
        <v>55</v>
      </c>
      <c r="E12" s="62">
        <f>SUM(E13:E17)</f>
        <v>498291</v>
      </c>
      <c r="F12" s="62">
        <f>SUM(F13:F17)</f>
        <v>522629</v>
      </c>
      <c r="G12" s="62">
        <f>SUM(G13:G17)</f>
        <v>522974</v>
      </c>
      <c r="H12" s="62">
        <f t="shared" ref="H12:I12" si="2">SUM(H13:H17)</f>
        <v>501158</v>
      </c>
      <c r="I12" s="62">
        <f t="shared" si="2"/>
        <v>500958</v>
      </c>
    </row>
    <row r="13" spans="1:10" s="59" customFormat="1" ht="15.75" customHeight="1" x14ac:dyDescent="0.25">
      <c r="A13" s="60"/>
      <c r="B13" s="20"/>
      <c r="C13" s="20">
        <v>51200</v>
      </c>
      <c r="D13" s="20" t="s">
        <v>126</v>
      </c>
      <c r="E13" s="57">
        <v>5784</v>
      </c>
      <c r="F13" s="57">
        <v>0</v>
      </c>
      <c r="G13" s="57">
        <v>0</v>
      </c>
      <c r="H13" s="57">
        <v>0</v>
      </c>
      <c r="I13" s="57">
        <v>0</v>
      </c>
    </row>
    <row r="14" spans="1:10" s="59" customFormat="1" ht="25.5" x14ac:dyDescent="0.25">
      <c r="A14" s="14"/>
      <c r="B14" s="14"/>
      <c r="C14" s="14">
        <v>51999</v>
      </c>
      <c r="D14" s="19" t="s">
        <v>134</v>
      </c>
      <c r="E14" s="57">
        <v>5842</v>
      </c>
      <c r="F14" s="57">
        <v>17219</v>
      </c>
      <c r="G14" s="57">
        <v>20186</v>
      </c>
      <c r="H14" s="57">
        <v>0</v>
      </c>
      <c r="I14" s="57">
        <v>0</v>
      </c>
    </row>
    <row r="15" spans="1:10" s="59" customFormat="1" ht="38.25" x14ac:dyDescent="0.25">
      <c r="A15" s="14"/>
      <c r="B15" s="14"/>
      <c r="C15" s="14">
        <v>53080</v>
      </c>
      <c r="D15" s="19" t="s">
        <v>137</v>
      </c>
      <c r="E15" s="57">
        <v>0</v>
      </c>
      <c r="F15" s="57">
        <v>86</v>
      </c>
      <c r="G15" s="57">
        <v>286</v>
      </c>
      <c r="H15" s="57">
        <v>286</v>
      </c>
      <c r="I15" s="57">
        <v>86</v>
      </c>
    </row>
    <row r="16" spans="1:10" s="59" customFormat="1" ht="27.75" customHeight="1" x14ac:dyDescent="0.25">
      <c r="A16" s="60"/>
      <c r="B16" s="20"/>
      <c r="C16" s="20">
        <v>53082</v>
      </c>
      <c r="D16" s="20" t="s">
        <v>88</v>
      </c>
      <c r="E16" s="57">
        <v>484011</v>
      </c>
      <c r="F16" s="57">
        <v>502670</v>
      </c>
      <c r="G16" s="57">
        <v>499847</v>
      </c>
      <c r="H16" s="57">
        <v>498217</v>
      </c>
      <c r="I16" s="57">
        <v>498217</v>
      </c>
    </row>
    <row r="17" spans="1:9" s="59" customFormat="1" ht="25.5" x14ac:dyDescent="0.25">
      <c r="A17" s="14"/>
      <c r="B17" s="14"/>
      <c r="C17" s="14">
        <v>55359</v>
      </c>
      <c r="D17" s="19" t="s">
        <v>92</v>
      </c>
      <c r="E17" s="57">
        <v>2654</v>
      </c>
      <c r="F17" s="57">
        <v>2654</v>
      </c>
      <c r="G17" s="57">
        <v>2655</v>
      </c>
      <c r="H17" s="57">
        <v>2655</v>
      </c>
      <c r="I17" s="57">
        <v>2655</v>
      </c>
    </row>
    <row r="18" spans="1:9" x14ac:dyDescent="0.25">
      <c r="A18" s="13"/>
      <c r="B18" s="13">
        <v>64</v>
      </c>
      <c r="C18" s="14"/>
      <c r="D18" s="13" t="s">
        <v>62</v>
      </c>
      <c r="E18" s="62">
        <f>SUM(E19)</f>
        <v>1</v>
      </c>
      <c r="F18" s="62">
        <f>SUM(F19)</f>
        <v>3</v>
      </c>
      <c r="G18" s="62">
        <f>SUM(G19)</f>
        <v>3</v>
      </c>
      <c r="H18" s="62">
        <f t="shared" ref="H18:I18" si="3">SUM(H19)</f>
        <v>3</v>
      </c>
      <c r="I18" s="62">
        <f t="shared" si="3"/>
        <v>3</v>
      </c>
    </row>
    <row r="19" spans="1:9" s="58" customFormat="1" x14ac:dyDescent="0.25">
      <c r="A19" s="14"/>
      <c r="B19" s="14"/>
      <c r="C19" s="14">
        <v>32400</v>
      </c>
      <c r="D19" s="14" t="s">
        <v>82</v>
      </c>
      <c r="E19" s="57">
        <v>1</v>
      </c>
      <c r="F19" s="57">
        <v>3</v>
      </c>
      <c r="G19" s="57">
        <v>3</v>
      </c>
      <c r="H19" s="57">
        <v>3</v>
      </c>
      <c r="I19" s="57">
        <v>3</v>
      </c>
    </row>
    <row r="20" spans="1:9" ht="38.25" x14ac:dyDescent="0.25">
      <c r="A20" s="13"/>
      <c r="B20" s="13">
        <v>65</v>
      </c>
      <c r="C20" s="14"/>
      <c r="D20" s="54" t="s">
        <v>63</v>
      </c>
      <c r="E20" s="62">
        <f>SUM(E21)</f>
        <v>10191</v>
      </c>
      <c r="F20" s="62">
        <f>SUM(F21)</f>
        <v>11600</v>
      </c>
      <c r="G20" s="62">
        <f>SUM(G21)</f>
        <v>11801</v>
      </c>
      <c r="H20" s="62">
        <f t="shared" ref="H20:I20" si="4">SUM(H21)</f>
        <v>13527</v>
      </c>
      <c r="I20" s="62">
        <f t="shared" si="4"/>
        <v>13527</v>
      </c>
    </row>
    <row r="21" spans="1:9" s="58" customFormat="1" ht="25.5" x14ac:dyDescent="0.25">
      <c r="A21" s="14"/>
      <c r="B21" s="14"/>
      <c r="C21" s="14">
        <v>47400</v>
      </c>
      <c r="D21" s="19" t="s">
        <v>84</v>
      </c>
      <c r="E21" s="57">
        <v>10191</v>
      </c>
      <c r="F21" s="57">
        <v>11600</v>
      </c>
      <c r="G21" s="57">
        <v>11801</v>
      </c>
      <c r="H21" s="57">
        <v>13527</v>
      </c>
      <c r="I21" s="57">
        <v>13527</v>
      </c>
    </row>
    <row r="22" spans="1:9" ht="38.25" x14ac:dyDescent="0.25">
      <c r="A22" s="13"/>
      <c r="B22" s="13">
        <v>66</v>
      </c>
      <c r="C22" s="14"/>
      <c r="D22" s="54" t="s">
        <v>64</v>
      </c>
      <c r="E22" s="62">
        <f>SUM(E23:E24)</f>
        <v>4035</v>
      </c>
      <c r="F22" s="62">
        <f>SUM(F23:F24)</f>
        <v>2738</v>
      </c>
      <c r="G22" s="62">
        <f>SUM(G23:G24)</f>
        <v>1487</v>
      </c>
      <c r="H22" s="62">
        <f t="shared" ref="H22:I22" si="5">SUM(H23:H24)</f>
        <v>1686</v>
      </c>
      <c r="I22" s="62">
        <f t="shared" si="5"/>
        <v>1686</v>
      </c>
    </row>
    <row r="23" spans="1:9" s="59" customFormat="1" ht="16.5" customHeight="1" x14ac:dyDescent="0.25">
      <c r="A23" s="14"/>
      <c r="B23" s="14"/>
      <c r="C23" s="14">
        <v>32400</v>
      </c>
      <c r="D23" s="19" t="s">
        <v>82</v>
      </c>
      <c r="E23" s="57">
        <v>0</v>
      </c>
      <c r="F23" s="57">
        <v>531</v>
      </c>
      <c r="G23" s="57">
        <v>531</v>
      </c>
      <c r="H23" s="57">
        <v>730</v>
      </c>
      <c r="I23" s="57">
        <v>730</v>
      </c>
    </row>
    <row r="24" spans="1:9" s="58" customFormat="1" x14ac:dyDescent="0.25">
      <c r="A24" s="14"/>
      <c r="B24" s="14"/>
      <c r="C24" s="14">
        <v>62400</v>
      </c>
      <c r="D24" s="14" t="s">
        <v>136</v>
      </c>
      <c r="E24" s="57">
        <v>4035</v>
      </c>
      <c r="F24" s="57">
        <v>2207</v>
      </c>
      <c r="G24" s="57">
        <v>956</v>
      </c>
      <c r="H24" s="57">
        <v>956</v>
      </c>
      <c r="I24" s="57">
        <v>956</v>
      </c>
    </row>
    <row r="25" spans="1:9" ht="38.25" x14ac:dyDescent="0.25">
      <c r="A25" s="13"/>
      <c r="B25" s="13">
        <v>67</v>
      </c>
      <c r="C25" s="14"/>
      <c r="D25" s="17" t="s">
        <v>56</v>
      </c>
      <c r="E25" s="62">
        <f>SUM(E26:E29)</f>
        <v>57476</v>
      </c>
      <c r="F25" s="62">
        <f>SUM(F26:F29)</f>
        <v>64813</v>
      </c>
      <c r="G25" s="62">
        <f>SUM(G26:G29)</f>
        <v>54266</v>
      </c>
      <c r="H25" s="62">
        <f t="shared" ref="H25:I25" si="6">SUM(H26:H29)</f>
        <v>48887</v>
      </c>
      <c r="I25" s="62">
        <f t="shared" si="6"/>
        <v>48887</v>
      </c>
    </row>
    <row r="26" spans="1:9" s="59" customFormat="1" ht="16.5" customHeight="1" x14ac:dyDescent="0.25">
      <c r="A26" s="14"/>
      <c r="B26" s="14"/>
      <c r="C26" s="20">
        <v>11001</v>
      </c>
      <c r="D26" s="20" t="s">
        <v>103</v>
      </c>
      <c r="E26" s="57">
        <v>3443</v>
      </c>
      <c r="F26" s="57">
        <v>2335</v>
      </c>
      <c r="G26" s="57">
        <v>2414</v>
      </c>
      <c r="H26" s="57">
        <v>1327</v>
      </c>
      <c r="I26" s="57">
        <v>1327</v>
      </c>
    </row>
    <row r="27" spans="1:9" s="59" customFormat="1" ht="25.5" x14ac:dyDescent="0.25">
      <c r="A27" s="14"/>
      <c r="B27" s="14"/>
      <c r="C27" s="14">
        <v>48007</v>
      </c>
      <c r="D27" s="19" t="s">
        <v>78</v>
      </c>
      <c r="E27" s="57">
        <v>50631</v>
      </c>
      <c r="F27" s="57">
        <v>57810</v>
      </c>
      <c r="G27" s="57">
        <v>47560</v>
      </c>
      <c r="H27" s="57">
        <v>47560</v>
      </c>
      <c r="I27" s="57">
        <v>47560</v>
      </c>
    </row>
    <row r="28" spans="1:9" s="59" customFormat="1" ht="25.5" x14ac:dyDescent="0.25">
      <c r="A28" s="14"/>
      <c r="B28" s="14"/>
      <c r="C28" s="14">
        <v>48008</v>
      </c>
      <c r="D28" s="19" t="s">
        <v>135</v>
      </c>
      <c r="E28" s="57">
        <v>2572</v>
      </c>
      <c r="F28" s="57">
        <v>0</v>
      </c>
      <c r="G28" s="57">
        <v>0</v>
      </c>
      <c r="H28" s="57">
        <v>0</v>
      </c>
      <c r="I28" s="57">
        <v>0</v>
      </c>
    </row>
    <row r="29" spans="1:9" s="58" customFormat="1" x14ac:dyDescent="0.25">
      <c r="A29" s="14"/>
      <c r="B29" s="14"/>
      <c r="C29" s="20">
        <v>51100</v>
      </c>
      <c r="D29" s="20" t="s">
        <v>131</v>
      </c>
      <c r="E29" s="57">
        <v>830</v>
      </c>
      <c r="F29" s="57">
        <v>4668</v>
      </c>
      <c r="G29" s="57">
        <v>4292</v>
      </c>
      <c r="H29" s="57">
        <v>0</v>
      </c>
      <c r="I29" s="57">
        <v>0</v>
      </c>
    </row>
    <row r="30" spans="1:9" ht="25.5" x14ac:dyDescent="0.25">
      <c r="A30" s="15">
        <v>7</v>
      </c>
      <c r="B30" s="16"/>
      <c r="C30" s="16"/>
      <c r="D30" s="30" t="s">
        <v>21</v>
      </c>
      <c r="E30" s="62">
        <f>SUM(E31,E32)</f>
        <v>0</v>
      </c>
      <c r="F30" s="62">
        <f>SUM(F31,F32)</f>
        <v>0</v>
      </c>
      <c r="G30" s="62">
        <f>SUM(G31,G32)</f>
        <v>0</v>
      </c>
      <c r="H30" s="62">
        <f t="shared" ref="H30:I30" si="7">SUM(H31,H32)</f>
        <v>0</v>
      </c>
      <c r="I30" s="62">
        <f t="shared" si="7"/>
        <v>0</v>
      </c>
    </row>
    <row r="31" spans="1:9" s="56" customFormat="1" ht="38.25" x14ac:dyDescent="0.25">
      <c r="A31" s="18"/>
      <c r="B31" s="55">
        <v>71</v>
      </c>
      <c r="C31" s="55"/>
      <c r="D31" s="31" t="s">
        <v>65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</row>
    <row r="32" spans="1:9" ht="38.25" x14ac:dyDescent="0.25">
      <c r="A32" s="17"/>
      <c r="B32" s="17">
        <v>72</v>
      </c>
      <c r="C32" s="17"/>
      <c r="D32" s="31" t="s">
        <v>54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</row>
    <row r="34" spans="1:9" ht="15.75" x14ac:dyDescent="0.25">
      <c r="A34" s="86" t="s">
        <v>22</v>
      </c>
      <c r="B34" s="108"/>
      <c r="C34" s="108"/>
      <c r="D34" s="108"/>
      <c r="E34" s="108"/>
      <c r="F34" s="108"/>
      <c r="G34" s="108"/>
      <c r="H34" s="108"/>
      <c r="I34" s="108"/>
    </row>
    <row r="35" spans="1:9" ht="18" x14ac:dyDescent="0.25">
      <c r="A35" s="5"/>
      <c r="B35" s="5"/>
      <c r="C35" s="5"/>
      <c r="D35" s="5"/>
      <c r="E35" s="70"/>
      <c r="F35" s="70"/>
      <c r="G35" s="5"/>
      <c r="H35" s="6"/>
      <c r="I35" s="6"/>
    </row>
    <row r="36" spans="1:9" ht="25.5" x14ac:dyDescent="0.25">
      <c r="A36" s="25" t="s">
        <v>16</v>
      </c>
      <c r="B36" s="24" t="s">
        <v>17</v>
      </c>
      <c r="C36" s="24" t="s">
        <v>18</v>
      </c>
      <c r="D36" s="24" t="s">
        <v>23</v>
      </c>
      <c r="E36" s="71" t="s">
        <v>12</v>
      </c>
      <c r="F36" s="72" t="s">
        <v>13</v>
      </c>
      <c r="G36" s="25" t="s">
        <v>51</v>
      </c>
      <c r="H36" s="25" t="s">
        <v>52</v>
      </c>
      <c r="I36" s="25" t="s">
        <v>53</v>
      </c>
    </row>
    <row r="37" spans="1:9" ht="15.75" customHeight="1" x14ac:dyDescent="0.25">
      <c r="A37" s="12"/>
      <c r="B37" s="12"/>
      <c r="C37" s="12"/>
      <c r="D37" s="12" t="s">
        <v>133</v>
      </c>
      <c r="E37" s="62">
        <f>SUM(E38,E60)</f>
        <v>560022</v>
      </c>
      <c r="F37" s="62">
        <f>SUM(F38,F60)</f>
        <v>616009</v>
      </c>
      <c r="G37" s="62">
        <f>SUM(G38,G60)</f>
        <v>592456</v>
      </c>
      <c r="H37" s="62">
        <f t="shared" ref="H37:I37" si="8">SUM(H38,H60)</f>
        <v>565261</v>
      </c>
      <c r="I37" s="62">
        <f t="shared" si="8"/>
        <v>565061</v>
      </c>
    </row>
    <row r="38" spans="1:9" ht="15.75" customHeight="1" x14ac:dyDescent="0.25">
      <c r="A38" s="12">
        <v>3</v>
      </c>
      <c r="B38" s="12"/>
      <c r="C38" s="12"/>
      <c r="D38" s="12" t="s">
        <v>24</v>
      </c>
      <c r="E38" s="62">
        <f>SUM(E39,E44,E54)</f>
        <v>550696</v>
      </c>
      <c r="F38" s="62">
        <f>SUM(F39,F44,F54)</f>
        <v>602917</v>
      </c>
      <c r="G38" s="62">
        <f>SUM(G39,G44,G54)</f>
        <v>584772</v>
      </c>
      <c r="H38" s="62">
        <f t="shared" ref="H38:I38" si="9">SUM(H39,H44,H54)</f>
        <v>557907</v>
      </c>
      <c r="I38" s="62">
        <f t="shared" si="9"/>
        <v>557707</v>
      </c>
    </row>
    <row r="39" spans="1:9" ht="15.75" customHeight="1" x14ac:dyDescent="0.25">
      <c r="A39" s="12"/>
      <c r="B39" s="17">
        <v>31</v>
      </c>
      <c r="C39" s="17"/>
      <c r="D39" s="17" t="s">
        <v>25</v>
      </c>
      <c r="E39" s="62">
        <f>SUM(E40:E43)</f>
        <v>484494</v>
      </c>
      <c r="F39" s="62">
        <f>SUM(F40:F43)</f>
        <v>498075</v>
      </c>
      <c r="G39" s="62">
        <f>SUM(G40:G43)</f>
        <v>500417</v>
      </c>
      <c r="H39" s="62">
        <f t="shared" ref="H39:I39" si="10">SUM(H40:H43)</f>
        <v>495368</v>
      </c>
      <c r="I39" s="62">
        <f t="shared" si="10"/>
        <v>495368</v>
      </c>
    </row>
    <row r="40" spans="1:9" s="59" customFormat="1" ht="15.75" customHeight="1" x14ac:dyDescent="0.25">
      <c r="A40" s="60"/>
      <c r="B40" s="20"/>
      <c r="C40" s="20">
        <v>11001</v>
      </c>
      <c r="D40" s="20" t="s">
        <v>103</v>
      </c>
      <c r="E40" s="57">
        <v>1787</v>
      </c>
      <c r="F40" s="57">
        <v>1008</v>
      </c>
      <c r="G40" s="57">
        <v>757</v>
      </c>
      <c r="H40" s="57">
        <v>0</v>
      </c>
      <c r="I40" s="57">
        <v>0</v>
      </c>
    </row>
    <row r="41" spans="1:9" s="59" customFormat="1" ht="15.75" customHeight="1" x14ac:dyDescent="0.25">
      <c r="A41" s="60"/>
      <c r="B41" s="20"/>
      <c r="C41" s="20">
        <v>51100</v>
      </c>
      <c r="D41" s="20" t="s">
        <v>131</v>
      </c>
      <c r="E41" s="57">
        <v>830</v>
      </c>
      <c r="F41" s="57">
        <v>4668</v>
      </c>
      <c r="G41" s="57">
        <v>4292</v>
      </c>
      <c r="H41" s="57">
        <v>0</v>
      </c>
      <c r="I41" s="57">
        <v>0</v>
      </c>
    </row>
    <row r="42" spans="1:9" s="59" customFormat="1" ht="15.75" customHeight="1" x14ac:dyDescent="0.25">
      <c r="A42" s="60"/>
      <c r="B42" s="20"/>
      <c r="C42" s="20">
        <v>51200</v>
      </c>
      <c r="D42" s="20" t="s">
        <v>126</v>
      </c>
      <c r="E42" s="57">
        <v>5784</v>
      </c>
      <c r="F42" s="57">
        <v>0</v>
      </c>
      <c r="G42" s="57">
        <v>0</v>
      </c>
      <c r="H42" s="57">
        <v>0</v>
      </c>
      <c r="I42" s="57">
        <v>0</v>
      </c>
    </row>
    <row r="43" spans="1:9" s="59" customFormat="1" ht="27.75" customHeight="1" x14ac:dyDescent="0.25">
      <c r="A43" s="60"/>
      <c r="B43" s="20"/>
      <c r="C43" s="20">
        <v>53082</v>
      </c>
      <c r="D43" s="20" t="s">
        <v>88</v>
      </c>
      <c r="E43" s="57">
        <v>476093</v>
      </c>
      <c r="F43" s="57">
        <v>492399</v>
      </c>
      <c r="G43" s="57">
        <v>495368</v>
      </c>
      <c r="H43" s="57">
        <v>495368</v>
      </c>
      <c r="I43" s="57">
        <v>495368</v>
      </c>
    </row>
    <row r="44" spans="1:9" x14ac:dyDescent="0.25">
      <c r="A44" s="13"/>
      <c r="B44" s="13">
        <v>32</v>
      </c>
      <c r="C44" s="14"/>
      <c r="D44" s="13" t="s">
        <v>38</v>
      </c>
      <c r="E44" s="62">
        <f>SUM(E45:E53)</f>
        <v>63729</v>
      </c>
      <c r="F44" s="62">
        <f>SUM(F45:F53)</f>
        <v>103723</v>
      </c>
      <c r="G44" s="62">
        <f>SUM(G45:G53)</f>
        <v>83234</v>
      </c>
      <c r="H44" s="62">
        <f t="shared" ref="H44:I44" si="11">SUM(H45:H53)</f>
        <v>61421</v>
      </c>
      <c r="I44" s="62">
        <f t="shared" si="11"/>
        <v>61221</v>
      </c>
    </row>
    <row r="45" spans="1:9" s="59" customFormat="1" x14ac:dyDescent="0.25">
      <c r="A45" s="14"/>
      <c r="B45" s="14"/>
      <c r="C45" s="14">
        <v>11001</v>
      </c>
      <c r="D45" s="14" t="s">
        <v>103</v>
      </c>
      <c r="E45" s="57">
        <v>1258</v>
      </c>
      <c r="F45" s="57">
        <v>1327</v>
      </c>
      <c r="G45" s="57">
        <v>1327</v>
      </c>
      <c r="H45" s="57">
        <v>1327</v>
      </c>
      <c r="I45" s="57">
        <v>1327</v>
      </c>
    </row>
    <row r="46" spans="1:9" s="59" customFormat="1" x14ac:dyDescent="0.25">
      <c r="A46" s="14"/>
      <c r="B46" s="14"/>
      <c r="C46" s="14">
        <v>32400</v>
      </c>
      <c r="D46" s="14" t="s">
        <v>82</v>
      </c>
      <c r="E46" s="57">
        <v>0</v>
      </c>
      <c r="F46" s="57">
        <v>729</v>
      </c>
      <c r="G46" s="57">
        <v>730</v>
      </c>
      <c r="H46" s="57">
        <v>730</v>
      </c>
      <c r="I46" s="57">
        <v>730</v>
      </c>
    </row>
    <row r="47" spans="1:9" s="59" customFormat="1" ht="25.5" x14ac:dyDescent="0.25">
      <c r="A47" s="14"/>
      <c r="B47" s="14"/>
      <c r="C47" s="14">
        <v>47400</v>
      </c>
      <c r="D47" s="19" t="s">
        <v>84</v>
      </c>
      <c r="E47" s="57">
        <v>1086</v>
      </c>
      <c r="F47" s="57">
        <v>13521</v>
      </c>
      <c r="G47" s="57">
        <v>6883</v>
      </c>
      <c r="H47" s="57">
        <v>6883</v>
      </c>
      <c r="I47" s="57">
        <v>6883</v>
      </c>
    </row>
    <row r="48" spans="1:9" s="59" customFormat="1" ht="25.5" x14ac:dyDescent="0.25">
      <c r="A48" s="14"/>
      <c r="B48" s="14"/>
      <c r="C48" s="14">
        <v>48007</v>
      </c>
      <c r="D48" s="19" t="s">
        <v>78</v>
      </c>
      <c r="E48" s="57">
        <v>49818</v>
      </c>
      <c r="F48" s="57">
        <v>57252</v>
      </c>
      <c r="G48" s="57">
        <v>46896</v>
      </c>
      <c r="H48" s="57">
        <v>46896</v>
      </c>
      <c r="I48" s="57">
        <v>46896</v>
      </c>
    </row>
    <row r="49" spans="1:9" s="59" customFormat="1" ht="25.5" x14ac:dyDescent="0.25">
      <c r="A49" s="14"/>
      <c r="B49" s="14"/>
      <c r="C49" s="14">
        <v>51999</v>
      </c>
      <c r="D49" s="19" t="s">
        <v>134</v>
      </c>
      <c r="E49" s="57">
        <v>2875</v>
      </c>
      <c r="F49" s="57">
        <v>20185</v>
      </c>
      <c r="G49" s="57">
        <v>20183</v>
      </c>
      <c r="H49" s="57">
        <v>0</v>
      </c>
      <c r="I49" s="57">
        <v>0</v>
      </c>
    </row>
    <row r="50" spans="1:9" s="59" customFormat="1" ht="38.25" x14ac:dyDescent="0.25">
      <c r="A50" s="14"/>
      <c r="B50" s="14"/>
      <c r="C50" s="14">
        <v>53080</v>
      </c>
      <c r="D50" s="19" t="s">
        <v>137</v>
      </c>
      <c r="E50" s="57">
        <v>0</v>
      </c>
      <c r="F50" s="57">
        <v>86</v>
      </c>
      <c r="G50" s="57">
        <v>286</v>
      </c>
      <c r="H50" s="57">
        <v>286</v>
      </c>
      <c r="I50" s="57">
        <v>86</v>
      </c>
    </row>
    <row r="51" spans="1:9" s="59" customFormat="1" ht="27.75" customHeight="1" x14ac:dyDescent="0.25">
      <c r="A51" s="60"/>
      <c r="B51" s="20"/>
      <c r="C51" s="20">
        <v>53082</v>
      </c>
      <c r="D51" s="20" t="s">
        <v>88</v>
      </c>
      <c r="E51" s="57">
        <v>6038</v>
      </c>
      <c r="F51" s="57">
        <v>6718</v>
      </c>
      <c r="G51" s="57">
        <v>3610</v>
      </c>
      <c r="H51" s="57">
        <v>1980</v>
      </c>
      <c r="I51" s="57">
        <v>1980</v>
      </c>
    </row>
    <row r="52" spans="1:9" s="59" customFormat="1" ht="27.75" customHeight="1" x14ac:dyDescent="0.25">
      <c r="A52" s="60"/>
      <c r="B52" s="20"/>
      <c r="C52" s="14">
        <v>55359</v>
      </c>
      <c r="D52" s="19" t="s">
        <v>92</v>
      </c>
      <c r="E52" s="57">
        <v>2654</v>
      </c>
      <c r="F52" s="57">
        <v>2654</v>
      </c>
      <c r="G52" s="57">
        <v>2655</v>
      </c>
      <c r="H52" s="57">
        <v>2655</v>
      </c>
      <c r="I52" s="57">
        <v>2655</v>
      </c>
    </row>
    <row r="53" spans="1:9" s="59" customFormat="1" x14ac:dyDescent="0.25">
      <c r="A53" s="14"/>
      <c r="B53" s="14"/>
      <c r="C53" s="14">
        <v>62400</v>
      </c>
      <c r="D53" s="19" t="s">
        <v>136</v>
      </c>
      <c r="E53" s="57">
        <v>0</v>
      </c>
      <c r="F53" s="57">
        <v>1251</v>
      </c>
      <c r="G53" s="57">
        <v>664</v>
      </c>
      <c r="H53" s="57">
        <v>664</v>
      </c>
      <c r="I53" s="57">
        <v>664</v>
      </c>
    </row>
    <row r="54" spans="1:9" s="56" customFormat="1" x14ac:dyDescent="0.25">
      <c r="A54" s="13"/>
      <c r="B54" s="13">
        <v>34</v>
      </c>
      <c r="C54" s="13"/>
      <c r="D54" s="13" t="s">
        <v>66</v>
      </c>
      <c r="E54" s="62">
        <f>SUM(E55:E59)</f>
        <v>2473</v>
      </c>
      <c r="F54" s="62">
        <f>SUM(F55:F59)</f>
        <v>1119</v>
      </c>
      <c r="G54" s="62">
        <f>SUM(G55:G59)</f>
        <v>1121</v>
      </c>
      <c r="H54" s="62">
        <f t="shared" ref="H54:I54" si="12">SUM(H55:H59)</f>
        <v>1118</v>
      </c>
      <c r="I54" s="62">
        <f t="shared" si="12"/>
        <v>1118</v>
      </c>
    </row>
    <row r="55" spans="1:9" s="59" customFormat="1" x14ac:dyDescent="0.25">
      <c r="A55" s="14"/>
      <c r="B55" s="14"/>
      <c r="C55" s="14">
        <v>32400</v>
      </c>
      <c r="D55" s="14" t="s">
        <v>82</v>
      </c>
      <c r="E55" s="57">
        <v>1</v>
      </c>
      <c r="F55" s="57">
        <v>3</v>
      </c>
      <c r="G55" s="57">
        <v>3</v>
      </c>
      <c r="H55" s="57">
        <v>3</v>
      </c>
      <c r="I55" s="57">
        <v>3</v>
      </c>
    </row>
    <row r="56" spans="1:9" s="59" customFormat="1" ht="25.5" x14ac:dyDescent="0.25">
      <c r="A56" s="14"/>
      <c r="B56" s="14"/>
      <c r="C56" s="14">
        <v>47400</v>
      </c>
      <c r="D56" s="19" t="s">
        <v>84</v>
      </c>
      <c r="E56" s="57">
        <v>0</v>
      </c>
      <c r="F56" s="57">
        <v>13</v>
      </c>
      <c r="G56" s="57">
        <v>7</v>
      </c>
      <c r="H56" s="57">
        <v>7</v>
      </c>
      <c r="I56" s="57">
        <v>7</v>
      </c>
    </row>
    <row r="57" spans="1:9" s="59" customFormat="1" ht="25.5" x14ac:dyDescent="0.25">
      <c r="A57" s="14"/>
      <c r="B57" s="14"/>
      <c r="C57" s="14">
        <v>48007</v>
      </c>
      <c r="D57" s="19" t="s">
        <v>78</v>
      </c>
      <c r="E57" s="57">
        <v>813</v>
      </c>
      <c r="F57" s="57">
        <v>558</v>
      </c>
      <c r="G57" s="57">
        <v>664</v>
      </c>
      <c r="H57" s="57">
        <v>664</v>
      </c>
      <c r="I57" s="57">
        <v>664</v>
      </c>
    </row>
    <row r="58" spans="1:9" s="59" customFormat="1" ht="25.5" x14ac:dyDescent="0.25">
      <c r="A58" s="14"/>
      <c r="B58" s="14"/>
      <c r="C58" s="14">
        <v>51999</v>
      </c>
      <c r="D58" s="19" t="s">
        <v>134</v>
      </c>
      <c r="E58" s="57">
        <v>1</v>
      </c>
      <c r="F58" s="57">
        <v>1</v>
      </c>
      <c r="G58" s="57">
        <v>3</v>
      </c>
      <c r="H58" s="57">
        <v>0</v>
      </c>
      <c r="I58" s="57">
        <v>0</v>
      </c>
    </row>
    <row r="59" spans="1:9" s="59" customFormat="1" ht="27.75" customHeight="1" x14ac:dyDescent="0.25">
      <c r="A59" s="60"/>
      <c r="B59" s="20"/>
      <c r="C59" s="20">
        <v>53082</v>
      </c>
      <c r="D59" s="20" t="s">
        <v>88</v>
      </c>
      <c r="E59" s="57">
        <v>1658</v>
      </c>
      <c r="F59" s="57">
        <v>544</v>
      </c>
      <c r="G59" s="57">
        <v>444</v>
      </c>
      <c r="H59" s="57">
        <v>444</v>
      </c>
      <c r="I59" s="57">
        <v>444</v>
      </c>
    </row>
    <row r="60" spans="1:9" ht="25.5" x14ac:dyDescent="0.25">
      <c r="A60" s="15">
        <v>4</v>
      </c>
      <c r="B60" s="16"/>
      <c r="C60" s="16"/>
      <c r="D60" s="30" t="s">
        <v>26</v>
      </c>
      <c r="E60" s="62">
        <f>SUM(E61,E63)</f>
        <v>9326</v>
      </c>
      <c r="F60" s="62">
        <f>SUM(F61,F63)</f>
        <v>13092</v>
      </c>
      <c r="G60" s="62">
        <f>SUM(G61,G63)</f>
        <v>7684</v>
      </c>
      <c r="H60" s="62">
        <f t="shared" ref="H60:I60" si="13">SUM(H61,H63)</f>
        <v>7354</v>
      </c>
      <c r="I60" s="62">
        <f t="shared" si="13"/>
        <v>7354</v>
      </c>
    </row>
    <row r="61" spans="1:9" ht="38.25" x14ac:dyDescent="0.25">
      <c r="A61" s="17"/>
      <c r="B61" s="17">
        <v>41</v>
      </c>
      <c r="C61" s="17"/>
      <c r="D61" s="31" t="s">
        <v>27</v>
      </c>
      <c r="E61" s="62">
        <f>SUM(E62)</f>
        <v>2572</v>
      </c>
      <c r="F61" s="62">
        <f>SUM(F62)</f>
        <v>0</v>
      </c>
      <c r="G61" s="62">
        <f>SUM(G62)</f>
        <v>0</v>
      </c>
      <c r="H61" s="62">
        <f t="shared" ref="H61:I61" si="14">SUM(H62)</f>
        <v>0</v>
      </c>
      <c r="I61" s="62">
        <f t="shared" si="14"/>
        <v>0</v>
      </c>
    </row>
    <row r="62" spans="1:9" s="59" customFormat="1" ht="25.5" x14ac:dyDescent="0.25">
      <c r="A62" s="20"/>
      <c r="B62" s="20"/>
      <c r="C62" s="14">
        <v>48008</v>
      </c>
      <c r="D62" s="19" t="s">
        <v>135</v>
      </c>
      <c r="E62" s="57">
        <v>2572</v>
      </c>
      <c r="F62" s="57">
        <v>0</v>
      </c>
      <c r="G62" s="57">
        <v>0</v>
      </c>
      <c r="H62" s="57">
        <v>0</v>
      </c>
      <c r="I62" s="57">
        <v>0</v>
      </c>
    </row>
    <row r="63" spans="1:9" ht="38.25" x14ac:dyDescent="0.25">
      <c r="A63" s="17"/>
      <c r="B63" s="17">
        <v>42</v>
      </c>
      <c r="C63" s="17"/>
      <c r="D63" s="31" t="s">
        <v>57</v>
      </c>
      <c r="E63" s="62">
        <f>SUM(E64:E67)</f>
        <v>6754</v>
      </c>
      <c r="F63" s="62">
        <f>SUM(F64:F67)</f>
        <v>13092</v>
      </c>
      <c r="G63" s="62">
        <f>SUM(G64:G67)</f>
        <v>7684</v>
      </c>
      <c r="H63" s="62">
        <f t="shared" ref="H63:I63" si="15">SUM(H64:H67)</f>
        <v>7354</v>
      </c>
      <c r="I63" s="62">
        <f t="shared" si="15"/>
        <v>7354</v>
      </c>
    </row>
    <row r="64" spans="1:9" s="59" customFormat="1" ht="25.5" x14ac:dyDescent="0.25">
      <c r="A64" s="20"/>
      <c r="B64" s="20"/>
      <c r="C64" s="20">
        <v>11001</v>
      </c>
      <c r="D64" s="61" t="s">
        <v>103</v>
      </c>
      <c r="E64" s="57">
        <v>398</v>
      </c>
      <c r="F64" s="57">
        <v>0</v>
      </c>
      <c r="G64" s="57">
        <v>330</v>
      </c>
      <c r="H64" s="57">
        <v>0</v>
      </c>
      <c r="I64" s="57">
        <v>0</v>
      </c>
    </row>
    <row r="65" spans="1:9" s="59" customFormat="1" ht="25.5" x14ac:dyDescent="0.25">
      <c r="A65" s="20"/>
      <c r="B65" s="20"/>
      <c r="C65" s="14">
        <v>47400</v>
      </c>
      <c r="D65" s="19" t="s">
        <v>84</v>
      </c>
      <c r="E65" s="57">
        <v>1956</v>
      </c>
      <c r="F65" s="57">
        <v>9270</v>
      </c>
      <c r="G65" s="57">
        <v>6637</v>
      </c>
      <c r="H65" s="57">
        <v>6637</v>
      </c>
      <c r="I65" s="57">
        <v>6637</v>
      </c>
    </row>
    <row r="66" spans="1:9" s="59" customFormat="1" ht="27.75" customHeight="1" x14ac:dyDescent="0.25">
      <c r="A66" s="60"/>
      <c r="B66" s="20"/>
      <c r="C66" s="20">
        <v>53082</v>
      </c>
      <c r="D66" s="20" t="s">
        <v>88</v>
      </c>
      <c r="E66" s="57">
        <v>365</v>
      </c>
      <c r="F66" s="57">
        <v>2866</v>
      </c>
      <c r="G66" s="57">
        <v>425</v>
      </c>
      <c r="H66" s="57">
        <v>425</v>
      </c>
      <c r="I66" s="57">
        <v>425</v>
      </c>
    </row>
    <row r="67" spans="1:9" s="59" customFormat="1" x14ac:dyDescent="0.25">
      <c r="A67" s="20"/>
      <c r="B67" s="20"/>
      <c r="C67" s="14">
        <v>62400</v>
      </c>
      <c r="D67" s="14" t="s">
        <v>136</v>
      </c>
      <c r="E67" s="57">
        <v>4035</v>
      </c>
      <c r="F67" s="57">
        <v>956</v>
      </c>
      <c r="G67" s="57">
        <v>292</v>
      </c>
      <c r="H67" s="57">
        <v>292</v>
      </c>
      <c r="I67" s="57">
        <v>292</v>
      </c>
    </row>
    <row r="69" spans="1:9" x14ac:dyDescent="0.25">
      <c r="A69" s="99" t="s">
        <v>170</v>
      </c>
      <c r="B69" s="99"/>
      <c r="C69" s="99"/>
      <c r="E69"/>
      <c r="F69"/>
      <c r="H69" s="80" t="s">
        <v>171</v>
      </c>
    </row>
    <row r="70" spans="1:9" x14ac:dyDescent="0.25">
      <c r="A70" s="78" t="s">
        <v>175</v>
      </c>
      <c r="B70" s="79"/>
      <c r="C70" s="79"/>
      <c r="E70"/>
      <c r="F70"/>
      <c r="H70" s="80" t="s">
        <v>172</v>
      </c>
    </row>
    <row r="71" spans="1:9" x14ac:dyDescent="0.25">
      <c r="A71" s="99" t="s">
        <v>174</v>
      </c>
      <c r="B71" s="99"/>
      <c r="C71" s="99"/>
      <c r="E71"/>
      <c r="F71"/>
    </row>
  </sheetData>
  <mergeCells count="7">
    <mergeCell ref="A1:J1"/>
    <mergeCell ref="A69:C69"/>
    <mergeCell ref="A71:C71"/>
    <mergeCell ref="A7:I7"/>
    <mergeCell ref="A34:I34"/>
    <mergeCell ref="A3:I3"/>
    <mergeCell ref="A5:I5"/>
  </mergeCells>
  <pageMargins left="0.51181102362204722" right="0.31496062992125984" top="0.55118110236220474" bottom="0.55118110236220474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workbookViewId="0">
      <selection activeCell="D20" sqref="D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86" t="s">
        <v>35</v>
      </c>
      <c r="B3" s="86"/>
      <c r="C3" s="86"/>
      <c r="D3" s="86"/>
      <c r="E3" s="88"/>
      <c r="F3" s="88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86" t="s">
        <v>15</v>
      </c>
      <c r="B5" s="87"/>
      <c r="C5" s="87"/>
      <c r="D5" s="87"/>
      <c r="E5" s="87"/>
      <c r="F5" s="87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86" t="s">
        <v>28</v>
      </c>
      <c r="B7" s="108"/>
      <c r="C7" s="108"/>
      <c r="D7" s="108"/>
      <c r="E7" s="108"/>
      <c r="F7" s="108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5" t="s">
        <v>29</v>
      </c>
      <c r="B9" s="24" t="s">
        <v>12</v>
      </c>
      <c r="C9" s="25" t="s">
        <v>13</v>
      </c>
      <c r="D9" s="25" t="s">
        <v>51</v>
      </c>
      <c r="E9" s="25" t="s">
        <v>52</v>
      </c>
      <c r="F9" s="25" t="s">
        <v>53</v>
      </c>
    </row>
    <row r="10" spans="1:10" ht="15.75" customHeight="1" x14ac:dyDescent="0.25">
      <c r="A10" s="12" t="s">
        <v>30</v>
      </c>
      <c r="B10" s="10">
        <v>560022</v>
      </c>
      <c r="C10" s="11">
        <v>616009</v>
      </c>
      <c r="D10" s="11">
        <v>592456</v>
      </c>
      <c r="E10" s="11">
        <v>565261</v>
      </c>
      <c r="F10" s="11">
        <v>565061</v>
      </c>
    </row>
    <row r="11" spans="1:10" ht="15.75" customHeight="1" x14ac:dyDescent="0.25">
      <c r="A11" s="12" t="s">
        <v>69</v>
      </c>
      <c r="B11" s="10">
        <v>560022</v>
      </c>
      <c r="C11" s="11">
        <v>616009</v>
      </c>
      <c r="D11" s="11">
        <v>592456</v>
      </c>
      <c r="E11" s="11">
        <v>565261</v>
      </c>
      <c r="F11" s="11">
        <v>565061</v>
      </c>
    </row>
    <row r="12" spans="1:10" s="59" customFormat="1" x14ac:dyDescent="0.25">
      <c r="A12" s="19" t="s">
        <v>70</v>
      </c>
      <c r="B12" s="10">
        <v>560022</v>
      </c>
      <c r="C12" s="11">
        <v>616009</v>
      </c>
      <c r="D12" s="11">
        <v>592456</v>
      </c>
      <c r="E12" s="11">
        <v>565261</v>
      </c>
      <c r="F12" s="11">
        <v>565061</v>
      </c>
    </row>
    <row r="13" spans="1:10" x14ac:dyDescent="0.25">
      <c r="A13" s="18" t="s">
        <v>71</v>
      </c>
      <c r="B13" s="10">
        <v>560022</v>
      </c>
      <c r="C13" s="11">
        <v>616009</v>
      </c>
      <c r="D13" s="11">
        <v>592456</v>
      </c>
      <c r="E13" s="11">
        <v>565261</v>
      </c>
      <c r="F13" s="11">
        <v>565061</v>
      </c>
    </row>
    <row r="16" spans="1:10" x14ac:dyDescent="0.25">
      <c r="A16" s="99" t="s">
        <v>170</v>
      </c>
      <c r="B16" s="99"/>
      <c r="C16" s="99"/>
      <c r="E16" s="80" t="s">
        <v>171</v>
      </c>
    </row>
    <row r="17" spans="1:5" x14ac:dyDescent="0.25">
      <c r="A17" s="78" t="s">
        <v>176</v>
      </c>
      <c r="B17" s="79"/>
      <c r="C17" s="79"/>
      <c r="E17" s="80" t="s">
        <v>172</v>
      </c>
    </row>
    <row r="18" spans="1:5" x14ac:dyDescent="0.25">
      <c r="A18" s="99" t="s">
        <v>174</v>
      </c>
      <c r="B18" s="99"/>
      <c r="C18" s="99"/>
    </row>
  </sheetData>
  <mergeCells count="6">
    <mergeCell ref="A18:C18"/>
    <mergeCell ref="A3:F3"/>
    <mergeCell ref="A5:F5"/>
    <mergeCell ref="A7:F7"/>
    <mergeCell ref="A1:J1"/>
    <mergeCell ref="A16:C16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"/>
  <sheetViews>
    <sheetView workbookViewId="0">
      <selection activeCell="D26" sqref="D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86" t="s">
        <v>35</v>
      </c>
      <c r="B3" s="86"/>
      <c r="C3" s="86"/>
      <c r="D3" s="86"/>
      <c r="E3" s="86"/>
      <c r="F3" s="86"/>
      <c r="G3" s="86"/>
      <c r="H3" s="88"/>
      <c r="I3" s="88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86" t="s">
        <v>31</v>
      </c>
      <c r="B5" s="87"/>
      <c r="C5" s="87"/>
      <c r="D5" s="87"/>
      <c r="E5" s="87"/>
      <c r="F5" s="87"/>
      <c r="G5" s="87"/>
      <c r="H5" s="87"/>
      <c r="I5" s="87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5" t="s">
        <v>16</v>
      </c>
      <c r="B7" s="24" t="s">
        <v>17</v>
      </c>
      <c r="C7" s="24" t="s">
        <v>18</v>
      </c>
      <c r="D7" s="24" t="s">
        <v>60</v>
      </c>
      <c r="E7" s="24" t="s">
        <v>12</v>
      </c>
      <c r="F7" s="25" t="s">
        <v>13</v>
      </c>
      <c r="G7" s="25" t="s">
        <v>51</v>
      </c>
      <c r="H7" s="25" t="s">
        <v>52</v>
      </c>
      <c r="I7" s="25" t="s">
        <v>53</v>
      </c>
    </row>
    <row r="8" spans="1:10" ht="25.5" x14ac:dyDescent="0.25">
      <c r="A8" s="12">
        <v>8</v>
      </c>
      <c r="B8" s="12"/>
      <c r="C8" s="12"/>
      <c r="D8" s="12" t="s">
        <v>32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10" x14ac:dyDescent="0.25">
      <c r="A9" s="12"/>
      <c r="B9" s="17">
        <v>84</v>
      </c>
      <c r="C9" s="17"/>
      <c r="D9" s="17" t="s">
        <v>39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10" ht="25.5" x14ac:dyDescent="0.25">
      <c r="A10" s="13"/>
      <c r="B10" s="13"/>
      <c r="C10" s="14">
        <v>81</v>
      </c>
      <c r="D10" s="19" t="s">
        <v>40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</row>
    <row r="11" spans="1:10" ht="25.5" x14ac:dyDescent="0.25">
      <c r="A11" s="15">
        <v>5</v>
      </c>
      <c r="B11" s="16"/>
      <c r="C11" s="16"/>
      <c r="D11" s="30" t="s">
        <v>33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10" ht="25.5" x14ac:dyDescent="0.25">
      <c r="A12" s="17"/>
      <c r="B12" s="17">
        <v>54</v>
      </c>
      <c r="C12" s="17"/>
      <c r="D12" s="31" t="s">
        <v>41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0" x14ac:dyDescent="0.25">
      <c r="A13" s="17"/>
      <c r="B13" s="17"/>
      <c r="C13" s="14">
        <v>11</v>
      </c>
      <c r="D13" s="14" t="s">
        <v>20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</row>
    <row r="14" spans="1:10" x14ac:dyDescent="0.25">
      <c r="A14" s="17"/>
      <c r="B14" s="17"/>
      <c r="C14" s="14">
        <v>31</v>
      </c>
      <c r="D14" s="14" t="s">
        <v>42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</row>
    <row r="17" spans="1:8" x14ac:dyDescent="0.25">
      <c r="A17" s="99" t="s">
        <v>170</v>
      </c>
      <c r="B17" s="99"/>
      <c r="C17" s="99"/>
      <c r="H17" s="80" t="s">
        <v>171</v>
      </c>
    </row>
    <row r="18" spans="1:8" x14ac:dyDescent="0.25">
      <c r="A18" s="78" t="s">
        <v>177</v>
      </c>
      <c r="B18" s="79"/>
      <c r="C18" s="79"/>
      <c r="H18" s="80" t="s">
        <v>172</v>
      </c>
    </row>
    <row r="19" spans="1:8" x14ac:dyDescent="0.25">
      <c r="A19" s="99" t="s">
        <v>174</v>
      </c>
      <c r="B19" s="99"/>
      <c r="C19" s="99"/>
    </row>
  </sheetData>
  <mergeCells count="5">
    <mergeCell ref="A3:I3"/>
    <mergeCell ref="A5:I5"/>
    <mergeCell ref="A1:J1"/>
    <mergeCell ref="A17:C17"/>
    <mergeCell ref="A19:C19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28"/>
  <sheetViews>
    <sheetView workbookViewId="0">
      <selection activeCell="G80" sqref="G8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style="63" customWidth="1"/>
    <col min="7" max="9" width="25.28515625" customWidth="1"/>
  </cols>
  <sheetData>
    <row r="1" spans="1:10" ht="42" customHeight="1" x14ac:dyDescent="0.25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x14ac:dyDescent="0.25">
      <c r="A2" s="5"/>
      <c r="B2" s="5"/>
      <c r="C2" s="5"/>
      <c r="D2" s="5"/>
      <c r="E2" s="70"/>
      <c r="F2" s="70"/>
      <c r="G2" s="5"/>
      <c r="H2" s="6"/>
      <c r="I2" s="6"/>
    </row>
    <row r="3" spans="1:10" ht="18" customHeight="1" x14ac:dyDescent="0.25">
      <c r="A3" s="86" t="s">
        <v>34</v>
      </c>
      <c r="B3" s="87"/>
      <c r="C3" s="87"/>
      <c r="D3" s="87"/>
      <c r="E3" s="87"/>
      <c r="F3" s="87"/>
      <c r="G3" s="87"/>
      <c r="H3" s="87"/>
      <c r="I3" s="87"/>
    </row>
    <row r="4" spans="1:10" ht="18" x14ac:dyDescent="0.25">
      <c r="A4" s="5"/>
      <c r="B4" s="5"/>
      <c r="C4" s="5"/>
      <c r="D4" s="5"/>
      <c r="E4" s="70"/>
      <c r="F4" s="70"/>
      <c r="G4" s="5"/>
      <c r="H4" s="6"/>
      <c r="I4" s="6"/>
    </row>
    <row r="5" spans="1:10" ht="25.5" x14ac:dyDescent="0.25">
      <c r="A5" s="121" t="s">
        <v>36</v>
      </c>
      <c r="B5" s="122"/>
      <c r="C5" s="123"/>
      <c r="D5" s="24" t="s">
        <v>37</v>
      </c>
      <c r="E5" s="71" t="s">
        <v>12</v>
      </c>
      <c r="F5" s="72" t="s">
        <v>13</v>
      </c>
      <c r="G5" s="25" t="s">
        <v>51</v>
      </c>
      <c r="H5" s="25" t="s">
        <v>52</v>
      </c>
      <c r="I5" s="25" t="s">
        <v>53</v>
      </c>
    </row>
    <row r="6" spans="1:10" x14ac:dyDescent="0.25">
      <c r="A6" s="124" t="s">
        <v>132</v>
      </c>
      <c r="B6" s="125"/>
      <c r="C6" s="125"/>
      <c r="D6" s="126"/>
      <c r="E6" s="62">
        <f>SUM(E7,E35,E61,E68,E73,E78,E103,E108,E116)</f>
        <v>560022</v>
      </c>
      <c r="F6" s="62">
        <f t="shared" ref="F6:G6" si="0">SUM(F7,F35,F61,F68,F73,F78,F103,F108,F116)</f>
        <v>616009</v>
      </c>
      <c r="G6" s="62">
        <f t="shared" si="0"/>
        <v>592456</v>
      </c>
      <c r="H6" s="62">
        <f t="shared" ref="H6" si="1">SUM(H7,H35,H61,H68,H73,H78,H103,H108,H116)</f>
        <v>565261</v>
      </c>
      <c r="I6" s="62">
        <f t="shared" ref="I6" si="2">SUM(I7,I35,I61,I68,I73,I78,I103,I108,I116)</f>
        <v>565061</v>
      </c>
    </row>
    <row r="7" spans="1:10" ht="38.25" x14ac:dyDescent="0.25">
      <c r="A7" s="118" t="s">
        <v>72</v>
      </c>
      <c r="B7" s="119"/>
      <c r="C7" s="120"/>
      <c r="D7" s="33" t="s">
        <v>73</v>
      </c>
      <c r="E7" s="62">
        <f>SUM(E8,E13,E17,E29)</f>
        <v>529161</v>
      </c>
      <c r="F7" s="62">
        <f>SUM(F8,F13,F17,F29)</f>
        <v>559638</v>
      </c>
      <c r="G7" s="62">
        <f>SUM(G8,G13,G17,G29)</f>
        <v>553639</v>
      </c>
      <c r="H7" s="62">
        <f t="shared" ref="H7:I7" si="3">SUM(H8,H13,H17,H29)</f>
        <v>553639</v>
      </c>
      <c r="I7" s="62">
        <f t="shared" si="3"/>
        <v>553639</v>
      </c>
    </row>
    <row r="8" spans="1:10" ht="25.5" x14ac:dyDescent="0.25">
      <c r="A8" s="118" t="s">
        <v>74</v>
      </c>
      <c r="B8" s="119"/>
      <c r="C8" s="120"/>
      <c r="D8" s="33" t="s">
        <v>138</v>
      </c>
      <c r="E8" s="62">
        <f>SUM(E10)</f>
        <v>21872</v>
      </c>
      <c r="F8" s="62">
        <f>SUM(F10)</f>
        <v>21647</v>
      </c>
      <c r="G8" s="62">
        <f>SUM(G10)</f>
        <v>21647</v>
      </c>
      <c r="H8" s="62">
        <f t="shared" ref="H8:I8" si="4">SUM(H10)</f>
        <v>21647</v>
      </c>
      <c r="I8" s="62">
        <f t="shared" si="4"/>
        <v>21647</v>
      </c>
    </row>
    <row r="9" spans="1:10" ht="25.5" x14ac:dyDescent="0.25">
      <c r="A9" s="109" t="s">
        <v>75</v>
      </c>
      <c r="B9" s="110"/>
      <c r="C9" s="111"/>
      <c r="D9" s="47" t="s">
        <v>78</v>
      </c>
      <c r="E9" s="62"/>
      <c r="F9" s="62"/>
      <c r="G9" s="62"/>
      <c r="H9" s="62"/>
      <c r="I9" s="62"/>
    </row>
    <row r="10" spans="1:10" x14ac:dyDescent="0.25">
      <c r="A10" s="112">
        <v>3</v>
      </c>
      <c r="B10" s="113"/>
      <c r="C10" s="114"/>
      <c r="D10" s="32" t="s">
        <v>24</v>
      </c>
      <c r="E10" s="62">
        <f>SUM(E11:E12)</f>
        <v>21872</v>
      </c>
      <c r="F10" s="62">
        <f>SUM(F11:F12)</f>
        <v>21647</v>
      </c>
      <c r="G10" s="62">
        <f>SUM(G11:G12)</f>
        <v>21647</v>
      </c>
      <c r="H10" s="62">
        <f t="shared" ref="H10:I10" si="5">SUM(H11:H12)</f>
        <v>21647</v>
      </c>
      <c r="I10" s="62">
        <f t="shared" si="5"/>
        <v>21647</v>
      </c>
    </row>
    <row r="11" spans="1:10" x14ac:dyDescent="0.25">
      <c r="A11" s="115">
        <v>32</v>
      </c>
      <c r="B11" s="116"/>
      <c r="C11" s="117"/>
      <c r="D11" s="32" t="s">
        <v>38</v>
      </c>
      <c r="E11" s="62">
        <v>21059</v>
      </c>
      <c r="F11" s="62">
        <v>21089</v>
      </c>
      <c r="G11" s="62">
        <v>20983</v>
      </c>
      <c r="H11" s="62">
        <v>20983</v>
      </c>
      <c r="I11" s="62">
        <v>20983</v>
      </c>
    </row>
    <row r="12" spans="1:10" x14ac:dyDescent="0.25">
      <c r="A12" s="115">
        <v>34</v>
      </c>
      <c r="B12" s="116"/>
      <c r="C12" s="117"/>
      <c r="D12" s="32" t="s">
        <v>66</v>
      </c>
      <c r="E12" s="62">
        <v>813</v>
      </c>
      <c r="F12" s="62">
        <v>558</v>
      </c>
      <c r="G12" s="62">
        <v>664</v>
      </c>
      <c r="H12" s="62">
        <v>664</v>
      </c>
      <c r="I12" s="62">
        <v>664</v>
      </c>
    </row>
    <row r="13" spans="1:10" ht="25.5" x14ac:dyDescent="0.25">
      <c r="A13" s="118" t="s">
        <v>76</v>
      </c>
      <c r="B13" s="119"/>
      <c r="C13" s="120"/>
      <c r="D13" s="48" t="s">
        <v>77</v>
      </c>
      <c r="E13" s="62">
        <f>SUM(E15)</f>
        <v>23160</v>
      </c>
      <c r="F13" s="62">
        <f>SUM(F15)</f>
        <v>25915</v>
      </c>
      <c r="G13" s="62">
        <f>SUM(G15)</f>
        <v>25913</v>
      </c>
      <c r="H13" s="62">
        <f t="shared" ref="H13:I13" si="6">SUM(H15)</f>
        <v>25913</v>
      </c>
      <c r="I13" s="62">
        <f t="shared" si="6"/>
        <v>25913</v>
      </c>
    </row>
    <row r="14" spans="1:10" ht="25.5" x14ac:dyDescent="0.25">
      <c r="A14" s="109" t="s">
        <v>75</v>
      </c>
      <c r="B14" s="110"/>
      <c r="C14" s="111"/>
      <c r="D14" s="49" t="s">
        <v>78</v>
      </c>
      <c r="E14" s="62"/>
      <c r="F14" s="62"/>
      <c r="G14" s="62"/>
      <c r="H14" s="62"/>
      <c r="I14" s="62"/>
    </row>
    <row r="15" spans="1:10" x14ac:dyDescent="0.25">
      <c r="A15" s="112">
        <v>3</v>
      </c>
      <c r="B15" s="113"/>
      <c r="C15" s="114"/>
      <c r="D15" s="50" t="s">
        <v>24</v>
      </c>
      <c r="E15" s="62">
        <f>SUM(E16)</f>
        <v>23160</v>
      </c>
      <c r="F15" s="62">
        <f>SUM(F16)</f>
        <v>25915</v>
      </c>
      <c r="G15" s="62">
        <f>SUM(G16)</f>
        <v>25913</v>
      </c>
      <c r="H15" s="62">
        <f t="shared" ref="H15:I15" si="7">SUM(H16)</f>
        <v>25913</v>
      </c>
      <c r="I15" s="62">
        <f t="shared" si="7"/>
        <v>25913</v>
      </c>
    </row>
    <row r="16" spans="1:10" x14ac:dyDescent="0.25">
      <c r="A16" s="115">
        <v>32</v>
      </c>
      <c r="B16" s="116"/>
      <c r="C16" s="117"/>
      <c r="D16" s="50" t="s">
        <v>38</v>
      </c>
      <c r="E16" s="62">
        <v>23160</v>
      </c>
      <c r="F16" s="62">
        <v>25915</v>
      </c>
      <c r="G16" s="62">
        <v>25913</v>
      </c>
      <c r="H16" s="62">
        <v>25913</v>
      </c>
      <c r="I16" s="62">
        <v>25913</v>
      </c>
    </row>
    <row r="17" spans="1:9" ht="25.5" x14ac:dyDescent="0.25">
      <c r="A17" s="118" t="s">
        <v>79</v>
      </c>
      <c r="B17" s="119"/>
      <c r="C17" s="120"/>
      <c r="D17" s="48" t="s">
        <v>80</v>
      </c>
      <c r="E17" s="62">
        <f>SUM(E19,E23,E27)</f>
        <v>1087</v>
      </c>
      <c r="F17" s="62">
        <f>SUM(F19,F23,F27)</f>
        <v>15517</v>
      </c>
      <c r="G17" s="62">
        <f>SUM(G19,G23,G27)</f>
        <v>8287</v>
      </c>
      <c r="H17" s="62">
        <f t="shared" ref="H17:I17" si="8">SUM(H19,H23,H27)</f>
        <v>8287</v>
      </c>
      <c r="I17" s="62">
        <f t="shared" si="8"/>
        <v>8287</v>
      </c>
    </row>
    <row r="18" spans="1:9" x14ac:dyDescent="0.25">
      <c r="A18" s="109" t="s">
        <v>81</v>
      </c>
      <c r="B18" s="110"/>
      <c r="C18" s="111"/>
      <c r="D18" s="49" t="s">
        <v>82</v>
      </c>
      <c r="E18" s="62"/>
      <c r="F18" s="62"/>
      <c r="G18" s="62"/>
      <c r="H18" s="62"/>
      <c r="I18" s="62"/>
    </row>
    <row r="19" spans="1:9" x14ac:dyDescent="0.25">
      <c r="A19" s="112">
        <v>3</v>
      </c>
      <c r="B19" s="113"/>
      <c r="C19" s="114"/>
      <c r="D19" s="50" t="s">
        <v>24</v>
      </c>
      <c r="E19" s="62">
        <f>SUM(E20:E21)</f>
        <v>1</v>
      </c>
      <c r="F19" s="62">
        <f>SUM(F20:F21)</f>
        <v>732</v>
      </c>
      <c r="G19" s="62">
        <f>SUM(G20:G21)</f>
        <v>733</v>
      </c>
      <c r="H19" s="62">
        <f t="shared" ref="H19:I19" si="9">SUM(H20:H21)</f>
        <v>733</v>
      </c>
      <c r="I19" s="62">
        <f t="shared" si="9"/>
        <v>733</v>
      </c>
    </row>
    <row r="20" spans="1:9" x14ac:dyDescent="0.25">
      <c r="A20" s="115">
        <v>32</v>
      </c>
      <c r="B20" s="116"/>
      <c r="C20" s="117"/>
      <c r="D20" s="51" t="s">
        <v>38</v>
      </c>
      <c r="E20" s="62">
        <v>0</v>
      </c>
      <c r="F20" s="62">
        <v>729</v>
      </c>
      <c r="G20" s="62">
        <v>730</v>
      </c>
      <c r="H20" s="62">
        <v>730</v>
      </c>
      <c r="I20" s="62">
        <v>730</v>
      </c>
    </row>
    <row r="21" spans="1:9" x14ac:dyDescent="0.25">
      <c r="A21" s="115">
        <v>34</v>
      </c>
      <c r="B21" s="116"/>
      <c r="C21" s="117"/>
      <c r="D21" s="50" t="s">
        <v>66</v>
      </c>
      <c r="E21" s="62">
        <v>1</v>
      </c>
      <c r="F21" s="62">
        <v>3</v>
      </c>
      <c r="G21" s="62">
        <v>3</v>
      </c>
      <c r="H21" s="62">
        <v>3</v>
      </c>
      <c r="I21" s="62">
        <v>3</v>
      </c>
    </row>
    <row r="22" spans="1:9" ht="25.5" x14ac:dyDescent="0.25">
      <c r="A22" s="109" t="s">
        <v>83</v>
      </c>
      <c r="B22" s="110"/>
      <c r="C22" s="111"/>
      <c r="D22" s="49" t="s">
        <v>84</v>
      </c>
      <c r="E22" s="62"/>
      <c r="F22" s="62"/>
      <c r="G22" s="62"/>
      <c r="H22" s="62"/>
      <c r="I22" s="62"/>
    </row>
    <row r="23" spans="1:9" x14ac:dyDescent="0.25">
      <c r="A23" s="112">
        <v>3</v>
      </c>
      <c r="B23" s="113"/>
      <c r="C23" s="114"/>
      <c r="D23" s="50" t="s">
        <v>24</v>
      </c>
      <c r="E23" s="62">
        <f>SUM(E24:E25)</f>
        <v>1086</v>
      </c>
      <c r="F23" s="62">
        <f>SUM(F24:F25)</f>
        <v>13534</v>
      </c>
      <c r="G23" s="62">
        <f>SUM(G24:G25)</f>
        <v>6890</v>
      </c>
      <c r="H23" s="62">
        <f t="shared" ref="H23:I23" si="10">SUM(H24:H25)</f>
        <v>6890</v>
      </c>
      <c r="I23" s="62">
        <f t="shared" si="10"/>
        <v>6890</v>
      </c>
    </row>
    <row r="24" spans="1:9" x14ac:dyDescent="0.25">
      <c r="A24" s="115">
        <v>32</v>
      </c>
      <c r="B24" s="116"/>
      <c r="C24" s="117"/>
      <c r="D24" s="51" t="s">
        <v>38</v>
      </c>
      <c r="E24" s="62">
        <v>1086</v>
      </c>
      <c r="F24" s="62">
        <v>13521</v>
      </c>
      <c r="G24" s="62">
        <v>6883</v>
      </c>
      <c r="H24" s="62">
        <v>6883</v>
      </c>
      <c r="I24" s="62">
        <v>6883</v>
      </c>
    </row>
    <row r="25" spans="1:9" x14ac:dyDescent="0.25">
      <c r="A25" s="115">
        <v>34</v>
      </c>
      <c r="B25" s="116"/>
      <c r="C25" s="117"/>
      <c r="D25" s="50" t="s">
        <v>66</v>
      </c>
      <c r="E25" s="62">
        <v>0</v>
      </c>
      <c r="F25" s="62">
        <v>13</v>
      </c>
      <c r="G25" s="62">
        <v>7</v>
      </c>
      <c r="H25" s="62">
        <v>7</v>
      </c>
      <c r="I25" s="62">
        <v>7</v>
      </c>
    </row>
    <row r="26" spans="1:9" x14ac:dyDescent="0.25">
      <c r="A26" s="109" t="s">
        <v>118</v>
      </c>
      <c r="B26" s="110"/>
      <c r="C26" s="111"/>
      <c r="D26" s="53" t="s">
        <v>119</v>
      </c>
      <c r="E26" s="62"/>
      <c r="F26" s="62"/>
      <c r="G26" s="62"/>
      <c r="H26" s="62"/>
      <c r="I26" s="62"/>
    </row>
    <row r="27" spans="1:9" x14ac:dyDescent="0.25">
      <c r="A27" s="112">
        <v>3</v>
      </c>
      <c r="B27" s="113"/>
      <c r="C27" s="114"/>
      <c r="D27" s="51" t="s">
        <v>24</v>
      </c>
      <c r="E27" s="62">
        <f>SUM(E28)</f>
        <v>0</v>
      </c>
      <c r="F27" s="62">
        <f>SUM(F28)</f>
        <v>1251</v>
      </c>
      <c r="G27" s="62">
        <f>SUM(G28)</f>
        <v>664</v>
      </c>
      <c r="H27" s="62">
        <f t="shared" ref="H27:I27" si="11">SUM(H28)</f>
        <v>664</v>
      </c>
      <c r="I27" s="62">
        <f t="shared" si="11"/>
        <v>664</v>
      </c>
    </row>
    <row r="28" spans="1:9" x14ac:dyDescent="0.25">
      <c r="A28" s="115">
        <v>32</v>
      </c>
      <c r="B28" s="116"/>
      <c r="C28" s="117"/>
      <c r="D28" s="51" t="s">
        <v>38</v>
      </c>
      <c r="E28" s="62">
        <v>0</v>
      </c>
      <c r="F28" s="62">
        <v>1251</v>
      </c>
      <c r="G28" s="62">
        <v>664</v>
      </c>
      <c r="H28" s="62">
        <v>664</v>
      </c>
      <c r="I28" s="62">
        <v>664</v>
      </c>
    </row>
    <row r="29" spans="1:9" ht="25.5" x14ac:dyDescent="0.25">
      <c r="A29" s="118" t="s">
        <v>85</v>
      </c>
      <c r="B29" s="119"/>
      <c r="C29" s="120"/>
      <c r="D29" s="48" t="s">
        <v>86</v>
      </c>
      <c r="E29" s="62">
        <f>SUM(E31)</f>
        <v>483042</v>
      </c>
      <c r="F29" s="62">
        <f>SUM(F31)</f>
        <v>496559</v>
      </c>
      <c r="G29" s="62">
        <f>SUM(G31)</f>
        <v>497792</v>
      </c>
      <c r="H29" s="62">
        <f t="shared" ref="H29:I29" si="12">SUM(H31)</f>
        <v>497792</v>
      </c>
      <c r="I29" s="62">
        <f t="shared" si="12"/>
        <v>497792</v>
      </c>
    </row>
    <row r="30" spans="1:9" ht="25.5" x14ac:dyDescent="0.25">
      <c r="A30" s="109" t="s">
        <v>87</v>
      </c>
      <c r="B30" s="110"/>
      <c r="C30" s="111"/>
      <c r="D30" s="49" t="s">
        <v>88</v>
      </c>
      <c r="E30" s="62"/>
      <c r="F30" s="62"/>
      <c r="G30" s="62"/>
      <c r="H30" s="62"/>
      <c r="I30" s="62"/>
    </row>
    <row r="31" spans="1:9" x14ac:dyDescent="0.25">
      <c r="A31" s="112">
        <v>3</v>
      </c>
      <c r="B31" s="113"/>
      <c r="C31" s="114"/>
      <c r="D31" s="50" t="s">
        <v>24</v>
      </c>
      <c r="E31" s="62">
        <f>SUM(E32:E34)</f>
        <v>483042</v>
      </c>
      <c r="F31" s="62">
        <f>SUM(F32:F34)</f>
        <v>496559</v>
      </c>
      <c r="G31" s="62">
        <f>SUM(G32:G34)</f>
        <v>497792</v>
      </c>
      <c r="H31" s="62">
        <f t="shared" ref="H31:I31" si="13">SUM(H32:H34)</f>
        <v>497792</v>
      </c>
      <c r="I31" s="62">
        <f t="shared" si="13"/>
        <v>497792</v>
      </c>
    </row>
    <row r="32" spans="1:9" x14ac:dyDescent="0.25">
      <c r="A32" s="115">
        <v>31</v>
      </c>
      <c r="B32" s="116"/>
      <c r="C32" s="117"/>
      <c r="D32" s="50" t="s">
        <v>25</v>
      </c>
      <c r="E32" s="62">
        <v>476093</v>
      </c>
      <c r="F32" s="62">
        <v>492399</v>
      </c>
      <c r="G32" s="62">
        <v>495368</v>
      </c>
      <c r="H32" s="62">
        <v>495368</v>
      </c>
      <c r="I32" s="62">
        <v>495368</v>
      </c>
    </row>
    <row r="33" spans="1:9" x14ac:dyDescent="0.25">
      <c r="A33" s="115">
        <v>32</v>
      </c>
      <c r="B33" s="116"/>
      <c r="C33" s="117"/>
      <c r="D33" s="50" t="s">
        <v>38</v>
      </c>
      <c r="E33" s="62">
        <v>5291</v>
      </c>
      <c r="F33" s="62">
        <v>3616</v>
      </c>
      <c r="G33" s="62">
        <v>1980</v>
      </c>
      <c r="H33" s="62">
        <v>1980</v>
      </c>
      <c r="I33" s="62">
        <v>1980</v>
      </c>
    </row>
    <row r="34" spans="1:9" x14ac:dyDescent="0.25">
      <c r="A34" s="115">
        <v>34</v>
      </c>
      <c r="B34" s="116"/>
      <c r="C34" s="117"/>
      <c r="D34" s="50" t="s">
        <v>66</v>
      </c>
      <c r="E34" s="62">
        <v>1658</v>
      </c>
      <c r="F34" s="62">
        <v>544</v>
      </c>
      <c r="G34" s="62">
        <v>444</v>
      </c>
      <c r="H34" s="62">
        <v>444</v>
      </c>
      <c r="I34" s="62">
        <v>444</v>
      </c>
    </row>
    <row r="35" spans="1:9" ht="25.5" x14ac:dyDescent="0.25">
      <c r="A35" s="118" t="s">
        <v>89</v>
      </c>
      <c r="B35" s="119"/>
      <c r="C35" s="120"/>
      <c r="D35" s="48" t="s">
        <v>90</v>
      </c>
      <c r="E35" s="62">
        <f>SUM(E36,E40,E44,E48,E53,E57)</f>
        <v>7535</v>
      </c>
      <c r="F35" s="62">
        <f t="shared" ref="F35:G35" si="14">SUM(F36,F40,F44,F48,F53,F57)</f>
        <v>26691</v>
      </c>
      <c r="G35" s="62">
        <f t="shared" si="14"/>
        <v>26084</v>
      </c>
      <c r="H35" s="62">
        <f t="shared" ref="H35" si="15">SUM(H36,H40,H44,H48,H53,H57)</f>
        <v>4268</v>
      </c>
      <c r="I35" s="62">
        <f t="shared" ref="I35" si="16">SUM(I36,I40,I44,I48,I53,I57)</f>
        <v>4068</v>
      </c>
    </row>
    <row r="36" spans="1:9" x14ac:dyDescent="0.25">
      <c r="A36" s="118" t="s">
        <v>93</v>
      </c>
      <c r="B36" s="119"/>
      <c r="C36" s="120"/>
      <c r="D36" s="48" t="s">
        <v>158</v>
      </c>
      <c r="E36" s="62">
        <f>SUM(E38)</f>
        <v>2654</v>
      </c>
      <c r="F36" s="62">
        <f>SUM(F38)</f>
        <v>2654</v>
      </c>
      <c r="G36" s="62">
        <f>SUM(G38)</f>
        <v>2655</v>
      </c>
      <c r="H36" s="62">
        <f t="shared" ref="H36:I36" si="17">SUM(H38)</f>
        <v>2655</v>
      </c>
      <c r="I36" s="62">
        <f t="shared" si="17"/>
        <v>2655</v>
      </c>
    </row>
    <row r="37" spans="1:9" ht="25.5" x14ac:dyDescent="0.25">
      <c r="A37" s="109" t="s">
        <v>91</v>
      </c>
      <c r="B37" s="110"/>
      <c r="C37" s="111"/>
      <c r="D37" s="49" t="s">
        <v>92</v>
      </c>
      <c r="E37" s="62"/>
      <c r="F37" s="62"/>
      <c r="G37" s="62"/>
      <c r="H37" s="62"/>
      <c r="I37" s="62"/>
    </row>
    <row r="38" spans="1:9" x14ac:dyDescent="0.25">
      <c r="A38" s="112">
        <v>3</v>
      </c>
      <c r="B38" s="113"/>
      <c r="C38" s="114"/>
      <c r="D38" s="50" t="s">
        <v>24</v>
      </c>
      <c r="E38" s="62">
        <f>SUM(E39)</f>
        <v>2654</v>
      </c>
      <c r="F38" s="62">
        <f>SUM(F39)</f>
        <v>2654</v>
      </c>
      <c r="G38" s="62">
        <f>SUM(G39)</f>
        <v>2655</v>
      </c>
      <c r="H38" s="62">
        <f t="shared" ref="H38:I38" si="18">SUM(H39)</f>
        <v>2655</v>
      </c>
      <c r="I38" s="62">
        <f t="shared" si="18"/>
        <v>2655</v>
      </c>
    </row>
    <row r="39" spans="1:9" x14ac:dyDescent="0.25">
      <c r="A39" s="115">
        <v>32</v>
      </c>
      <c r="B39" s="116"/>
      <c r="C39" s="117"/>
      <c r="D39" s="50" t="s">
        <v>38</v>
      </c>
      <c r="E39" s="62">
        <v>2654</v>
      </c>
      <c r="F39" s="62">
        <v>2654</v>
      </c>
      <c r="G39" s="62">
        <v>2655</v>
      </c>
      <c r="H39" s="62">
        <v>2655</v>
      </c>
      <c r="I39" s="62">
        <v>2655</v>
      </c>
    </row>
    <row r="40" spans="1:9" ht="25.5" x14ac:dyDescent="0.25">
      <c r="A40" s="118" t="s">
        <v>94</v>
      </c>
      <c r="B40" s="119"/>
      <c r="C40" s="120"/>
      <c r="D40" s="48" t="s">
        <v>95</v>
      </c>
      <c r="E40" s="62">
        <f>SUM(E42)</f>
        <v>747</v>
      </c>
      <c r="F40" s="62">
        <f>SUM(F42)</f>
        <v>2438</v>
      </c>
      <c r="G40" s="62">
        <f>SUM(G42)</f>
        <v>1630</v>
      </c>
      <c r="H40" s="62">
        <f t="shared" ref="H40:I40" si="19">SUM(H42)</f>
        <v>0</v>
      </c>
      <c r="I40" s="62">
        <f t="shared" si="19"/>
        <v>0</v>
      </c>
    </row>
    <row r="41" spans="1:9" ht="25.5" x14ac:dyDescent="0.25">
      <c r="A41" s="109" t="s">
        <v>87</v>
      </c>
      <c r="B41" s="110"/>
      <c r="C41" s="111"/>
      <c r="D41" s="49" t="s">
        <v>88</v>
      </c>
      <c r="E41" s="62"/>
      <c r="F41" s="62"/>
      <c r="G41" s="62"/>
      <c r="H41" s="62"/>
      <c r="I41" s="62"/>
    </row>
    <row r="42" spans="1:9" x14ac:dyDescent="0.25">
      <c r="A42" s="112">
        <v>3</v>
      </c>
      <c r="B42" s="113"/>
      <c r="C42" s="114"/>
      <c r="D42" s="50" t="s">
        <v>24</v>
      </c>
      <c r="E42" s="62">
        <f>SUM(E43)</f>
        <v>747</v>
      </c>
      <c r="F42" s="62">
        <f>SUM(F43)</f>
        <v>2438</v>
      </c>
      <c r="G42" s="62">
        <f>SUM(G43)</f>
        <v>1630</v>
      </c>
      <c r="H42" s="62">
        <f t="shared" ref="H42:I42" si="20">SUM(H43)</f>
        <v>0</v>
      </c>
      <c r="I42" s="62">
        <f t="shared" si="20"/>
        <v>0</v>
      </c>
    </row>
    <row r="43" spans="1:9" x14ac:dyDescent="0.25">
      <c r="A43" s="115">
        <v>32</v>
      </c>
      <c r="B43" s="116"/>
      <c r="C43" s="117"/>
      <c r="D43" s="50" t="s">
        <v>38</v>
      </c>
      <c r="E43" s="62">
        <v>747</v>
      </c>
      <c r="F43" s="62">
        <v>2438</v>
      </c>
      <c r="G43" s="62">
        <v>1630</v>
      </c>
      <c r="H43" s="62">
        <v>0</v>
      </c>
      <c r="I43" s="62">
        <v>0</v>
      </c>
    </row>
    <row r="44" spans="1:9" ht="25.5" x14ac:dyDescent="0.25">
      <c r="A44" s="118" t="s">
        <v>159</v>
      </c>
      <c r="B44" s="119"/>
      <c r="C44" s="120"/>
      <c r="D44" s="75" t="s">
        <v>160</v>
      </c>
      <c r="E44" s="62">
        <f>SUM(E46)</f>
        <v>0</v>
      </c>
      <c r="F44" s="62">
        <f>SUM(F46)</f>
        <v>0</v>
      </c>
      <c r="G44" s="62">
        <f>SUM(G46)</f>
        <v>200</v>
      </c>
      <c r="H44" s="62">
        <f t="shared" ref="H44:I44" si="21">SUM(H46)</f>
        <v>200</v>
      </c>
      <c r="I44" s="62">
        <f t="shared" si="21"/>
        <v>0</v>
      </c>
    </row>
    <row r="45" spans="1:9" ht="25.5" x14ac:dyDescent="0.25">
      <c r="A45" s="109" t="s">
        <v>141</v>
      </c>
      <c r="B45" s="110"/>
      <c r="C45" s="111"/>
      <c r="D45" s="73" t="s">
        <v>137</v>
      </c>
      <c r="E45" s="62"/>
      <c r="F45" s="62"/>
      <c r="G45" s="62"/>
      <c r="H45" s="62"/>
      <c r="I45" s="62"/>
    </row>
    <row r="46" spans="1:9" x14ac:dyDescent="0.25">
      <c r="A46" s="112">
        <v>3</v>
      </c>
      <c r="B46" s="113"/>
      <c r="C46" s="114"/>
      <c r="D46" s="74" t="s">
        <v>24</v>
      </c>
      <c r="E46" s="62">
        <f>SUM(E47)</f>
        <v>0</v>
      </c>
      <c r="F46" s="62">
        <f>SUM(F47)</f>
        <v>0</v>
      </c>
      <c r="G46" s="62">
        <f>SUM(G47)</f>
        <v>200</v>
      </c>
      <c r="H46" s="62">
        <f t="shared" ref="H46:I46" si="22">SUM(H47)</f>
        <v>200</v>
      </c>
      <c r="I46" s="62">
        <f t="shared" si="22"/>
        <v>0</v>
      </c>
    </row>
    <row r="47" spans="1:9" x14ac:dyDescent="0.25">
      <c r="A47" s="115">
        <v>32</v>
      </c>
      <c r="B47" s="116"/>
      <c r="C47" s="117"/>
      <c r="D47" s="74" t="s">
        <v>38</v>
      </c>
      <c r="E47" s="62">
        <v>0</v>
      </c>
      <c r="F47" s="62">
        <v>0</v>
      </c>
      <c r="G47" s="62">
        <v>200</v>
      </c>
      <c r="H47" s="62">
        <v>200</v>
      </c>
      <c r="I47" s="62">
        <v>0</v>
      </c>
    </row>
    <row r="48" spans="1:9" ht="25.5" x14ac:dyDescent="0.25">
      <c r="A48" s="118" t="s">
        <v>96</v>
      </c>
      <c r="B48" s="119"/>
      <c r="C48" s="120"/>
      <c r="D48" s="48" t="s">
        <v>97</v>
      </c>
      <c r="E48" s="62">
        <f>SUM(E50)</f>
        <v>2876</v>
      </c>
      <c r="F48" s="62">
        <f>SUM(F50)</f>
        <v>20186</v>
      </c>
      <c r="G48" s="62">
        <f>SUM(G50)</f>
        <v>20186</v>
      </c>
      <c r="H48" s="62">
        <f t="shared" ref="H48:I48" si="23">SUM(H50)</f>
        <v>0</v>
      </c>
      <c r="I48" s="62">
        <f t="shared" si="23"/>
        <v>0</v>
      </c>
    </row>
    <row r="49" spans="1:9" x14ac:dyDescent="0.25">
      <c r="A49" s="109" t="s">
        <v>98</v>
      </c>
      <c r="B49" s="110"/>
      <c r="C49" s="111"/>
      <c r="D49" s="49" t="s">
        <v>99</v>
      </c>
      <c r="E49" s="62"/>
      <c r="F49" s="62"/>
      <c r="G49" s="62"/>
      <c r="H49" s="62"/>
      <c r="I49" s="62"/>
    </row>
    <row r="50" spans="1:9" x14ac:dyDescent="0.25">
      <c r="A50" s="112">
        <v>3</v>
      </c>
      <c r="B50" s="113"/>
      <c r="C50" s="114"/>
      <c r="D50" s="50" t="s">
        <v>24</v>
      </c>
      <c r="E50" s="62">
        <f>SUM(E51:E52)</f>
        <v>2876</v>
      </c>
      <c r="F50" s="62">
        <f>SUM(F51:F52)</f>
        <v>20186</v>
      </c>
      <c r="G50" s="62">
        <f>SUM(G51:G52)</f>
        <v>20186</v>
      </c>
      <c r="H50" s="62">
        <f t="shared" ref="H50:I50" si="24">SUM(H51:H52)</f>
        <v>0</v>
      </c>
      <c r="I50" s="62">
        <f t="shared" si="24"/>
        <v>0</v>
      </c>
    </row>
    <row r="51" spans="1:9" x14ac:dyDescent="0.25">
      <c r="A51" s="115">
        <v>32</v>
      </c>
      <c r="B51" s="116"/>
      <c r="C51" s="117"/>
      <c r="D51" s="50" t="s">
        <v>38</v>
      </c>
      <c r="E51" s="62">
        <v>2875</v>
      </c>
      <c r="F51" s="62">
        <v>20185</v>
      </c>
      <c r="G51" s="62">
        <v>20183</v>
      </c>
      <c r="H51" s="62">
        <v>0</v>
      </c>
      <c r="I51" s="62">
        <v>0</v>
      </c>
    </row>
    <row r="52" spans="1:9" x14ac:dyDescent="0.25">
      <c r="A52" s="115">
        <v>34</v>
      </c>
      <c r="B52" s="116"/>
      <c r="C52" s="117"/>
      <c r="D52" s="50" t="s">
        <v>66</v>
      </c>
      <c r="E52" s="62">
        <v>1</v>
      </c>
      <c r="F52" s="62">
        <v>1</v>
      </c>
      <c r="G52" s="62">
        <v>3</v>
      </c>
      <c r="H52" s="62">
        <v>0</v>
      </c>
      <c r="I52" s="62">
        <v>0</v>
      </c>
    </row>
    <row r="53" spans="1:9" x14ac:dyDescent="0.25">
      <c r="A53" s="118" t="s">
        <v>139</v>
      </c>
      <c r="B53" s="119"/>
      <c r="C53" s="120"/>
      <c r="D53" s="52" t="s">
        <v>140</v>
      </c>
      <c r="E53" s="62">
        <f>SUM(E55)</f>
        <v>0</v>
      </c>
      <c r="F53" s="62">
        <f>SUM(F55)</f>
        <v>86</v>
      </c>
      <c r="G53" s="62">
        <f>SUM(G55)</f>
        <v>86</v>
      </c>
      <c r="H53" s="62">
        <f t="shared" ref="H53:I53" si="25">SUM(H55)</f>
        <v>86</v>
      </c>
      <c r="I53" s="62">
        <f t="shared" si="25"/>
        <v>86</v>
      </c>
    </row>
    <row r="54" spans="1:9" ht="25.5" x14ac:dyDescent="0.25">
      <c r="A54" s="109" t="s">
        <v>141</v>
      </c>
      <c r="B54" s="110"/>
      <c r="C54" s="111"/>
      <c r="D54" s="53" t="s">
        <v>137</v>
      </c>
      <c r="E54" s="62"/>
      <c r="F54" s="62"/>
      <c r="G54" s="62"/>
      <c r="H54" s="62"/>
      <c r="I54" s="62"/>
    </row>
    <row r="55" spans="1:9" x14ac:dyDescent="0.25">
      <c r="A55" s="112">
        <v>3</v>
      </c>
      <c r="B55" s="113"/>
      <c r="C55" s="114"/>
      <c r="D55" s="51" t="s">
        <v>24</v>
      </c>
      <c r="E55" s="62">
        <f>SUM(E56)</f>
        <v>0</v>
      </c>
      <c r="F55" s="62">
        <f>SUM(F56)</f>
        <v>86</v>
      </c>
      <c r="G55" s="62">
        <f>SUM(G56)</f>
        <v>86</v>
      </c>
      <c r="H55" s="62">
        <f t="shared" ref="H55:I55" si="26">SUM(H56)</f>
        <v>86</v>
      </c>
      <c r="I55" s="62">
        <f t="shared" si="26"/>
        <v>86</v>
      </c>
    </row>
    <row r="56" spans="1:9" x14ac:dyDescent="0.25">
      <c r="A56" s="115">
        <v>32</v>
      </c>
      <c r="B56" s="116"/>
      <c r="C56" s="117"/>
      <c r="D56" s="51" t="s">
        <v>38</v>
      </c>
      <c r="E56" s="62">
        <v>0</v>
      </c>
      <c r="F56" s="62">
        <v>86</v>
      </c>
      <c r="G56" s="62">
        <v>86</v>
      </c>
      <c r="H56" s="62">
        <v>86</v>
      </c>
      <c r="I56" s="62">
        <v>86</v>
      </c>
    </row>
    <row r="57" spans="1:9" x14ac:dyDescent="0.25">
      <c r="A57" s="118" t="s">
        <v>100</v>
      </c>
      <c r="B57" s="119"/>
      <c r="C57" s="120"/>
      <c r="D57" s="48" t="s">
        <v>101</v>
      </c>
      <c r="E57" s="62">
        <f>SUM(E59)</f>
        <v>1258</v>
      </c>
      <c r="F57" s="62">
        <f>SUM(F59)</f>
        <v>1327</v>
      </c>
      <c r="G57" s="62">
        <f>SUM(G59)</f>
        <v>1327</v>
      </c>
      <c r="H57" s="62">
        <f t="shared" ref="H57:I57" si="27">SUM(H59)</f>
        <v>1327</v>
      </c>
      <c r="I57" s="62">
        <f t="shared" si="27"/>
        <v>1327</v>
      </c>
    </row>
    <row r="58" spans="1:9" x14ac:dyDescent="0.25">
      <c r="A58" s="109" t="s">
        <v>102</v>
      </c>
      <c r="B58" s="110"/>
      <c r="C58" s="111"/>
      <c r="D58" s="49" t="s">
        <v>103</v>
      </c>
      <c r="E58" s="62"/>
      <c r="F58" s="62"/>
      <c r="G58" s="62"/>
      <c r="H58" s="62"/>
      <c r="I58" s="62"/>
    </row>
    <row r="59" spans="1:9" x14ac:dyDescent="0.25">
      <c r="A59" s="112">
        <v>3</v>
      </c>
      <c r="B59" s="113"/>
      <c r="C59" s="114"/>
      <c r="D59" s="50" t="s">
        <v>24</v>
      </c>
      <c r="E59" s="62">
        <f>SUM(E60)</f>
        <v>1258</v>
      </c>
      <c r="F59" s="62">
        <f>SUM(F60)</f>
        <v>1327</v>
      </c>
      <c r="G59" s="62">
        <f>SUM(G60)</f>
        <v>1327</v>
      </c>
      <c r="H59" s="62">
        <f t="shared" ref="H59:I59" si="28">SUM(H60)</f>
        <v>1327</v>
      </c>
      <c r="I59" s="62">
        <f t="shared" si="28"/>
        <v>1327</v>
      </c>
    </row>
    <row r="60" spans="1:9" x14ac:dyDescent="0.25">
      <c r="A60" s="115">
        <v>32</v>
      </c>
      <c r="B60" s="116"/>
      <c r="C60" s="117"/>
      <c r="D60" s="50" t="s">
        <v>38</v>
      </c>
      <c r="E60" s="62">
        <v>1258</v>
      </c>
      <c r="F60" s="62">
        <v>1327</v>
      </c>
      <c r="G60" s="62">
        <v>1327</v>
      </c>
      <c r="H60" s="62">
        <v>1327</v>
      </c>
      <c r="I60" s="62">
        <v>1327</v>
      </c>
    </row>
    <row r="61" spans="1:9" ht="25.5" x14ac:dyDescent="0.25">
      <c r="A61" s="118" t="s">
        <v>142</v>
      </c>
      <c r="B61" s="119"/>
      <c r="C61" s="120"/>
      <c r="D61" s="52" t="s">
        <v>90</v>
      </c>
      <c r="E61" s="62">
        <f>SUM(E62)</f>
        <v>0</v>
      </c>
      <c r="F61" s="62">
        <f>SUM(F62)</f>
        <v>3105</v>
      </c>
      <c r="G61" s="62">
        <f>SUM(G62)</f>
        <v>0</v>
      </c>
      <c r="H61" s="62">
        <f t="shared" ref="H61:I61" si="29">SUM(H62)</f>
        <v>0</v>
      </c>
      <c r="I61" s="62">
        <f t="shared" si="29"/>
        <v>0</v>
      </c>
    </row>
    <row r="62" spans="1:9" x14ac:dyDescent="0.25">
      <c r="A62" s="118" t="s">
        <v>143</v>
      </c>
      <c r="B62" s="119"/>
      <c r="C62" s="120"/>
      <c r="D62" s="52" t="s">
        <v>144</v>
      </c>
      <c r="E62" s="62">
        <f>SUM(E64,E66)</f>
        <v>0</v>
      </c>
      <c r="F62" s="62">
        <f>SUM(F64,F66)</f>
        <v>3105</v>
      </c>
      <c r="G62" s="62">
        <f>SUM(G64,G66)</f>
        <v>0</v>
      </c>
      <c r="H62" s="62">
        <f t="shared" ref="H62:I62" si="30">SUM(H64,H66)</f>
        <v>0</v>
      </c>
      <c r="I62" s="62">
        <f t="shared" si="30"/>
        <v>0</v>
      </c>
    </row>
    <row r="63" spans="1:9" ht="25.5" x14ac:dyDescent="0.25">
      <c r="A63" s="109" t="s">
        <v>87</v>
      </c>
      <c r="B63" s="110"/>
      <c r="C63" s="111"/>
      <c r="D63" s="53" t="s">
        <v>88</v>
      </c>
      <c r="E63" s="62"/>
      <c r="F63" s="62"/>
      <c r="G63" s="62"/>
      <c r="H63" s="62"/>
      <c r="I63" s="62"/>
    </row>
    <row r="64" spans="1:9" x14ac:dyDescent="0.25">
      <c r="A64" s="112">
        <v>3</v>
      </c>
      <c r="B64" s="113"/>
      <c r="C64" s="114"/>
      <c r="D64" s="51" t="s">
        <v>24</v>
      </c>
      <c r="E64" s="62">
        <f>SUM(E65)</f>
        <v>0</v>
      </c>
      <c r="F64" s="62">
        <f>SUM(F65)</f>
        <v>664</v>
      </c>
      <c r="G64" s="62">
        <f>SUM(G65)</f>
        <v>0</v>
      </c>
      <c r="H64" s="62">
        <f t="shared" ref="H64:I64" si="31">SUM(H65)</f>
        <v>0</v>
      </c>
      <c r="I64" s="62">
        <f t="shared" si="31"/>
        <v>0</v>
      </c>
    </row>
    <row r="65" spans="1:9" x14ac:dyDescent="0.25">
      <c r="A65" s="115">
        <v>32</v>
      </c>
      <c r="B65" s="116"/>
      <c r="C65" s="117"/>
      <c r="D65" s="51" t="s">
        <v>38</v>
      </c>
      <c r="E65" s="62">
        <v>0</v>
      </c>
      <c r="F65" s="62">
        <v>664</v>
      </c>
      <c r="G65" s="62">
        <v>0</v>
      </c>
      <c r="H65" s="62">
        <v>0</v>
      </c>
      <c r="I65" s="62">
        <v>0</v>
      </c>
    </row>
    <row r="66" spans="1:9" ht="25.5" x14ac:dyDescent="0.25">
      <c r="A66" s="112">
        <v>4</v>
      </c>
      <c r="B66" s="113"/>
      <c r="C66" s="114"/>
      <c r="D66" s="51" t="s">
        <v>57</v>
      </c>
      <c r="E66" s="62">
        <f>SUM(E67)</f>
        <v>0</v>
      </c>
      <c r="F66" s="62">
        <f>SUM(F67)</f>
        <v>2441</v>
      </c>
      <c r="G66" s="62">
        <f>SUM(G67)</f>
        <v>0</v>
      </c>
      <c r="H66" s="62">
        <f t="shared" ref="H66:I66" si="32">SUM(H67)</f>
        <v>0</v>
      </c>
      <c r="I66" s="62">
        <f t="shared" si="32"/>
        <v>0</v>
      </c>
    </row>
    <row r="67" spans="1:9" ht="25.5" x14ac:dyDescent="0.25">
      <c r="A67" s="115">
        <v>42</v>
      </c>
      <c r="B67" s="116"/>
      <c r="C67" s="117"/>
      <c r="D67" s="51" t="s">
        <v>57</v>
      </c>
      <c r="E67" s="62">
        <v>0</v>
      </c>
      <c r="F67" s="62">
        <v>2441</v>
      </c>
      <c r="G67" s="62">
        <v>0</v>
      </c>
      <c r="H67" s="62">
        <v>0</v>
      </c>
      <c r="I67" s="62">
        <v>0</v>
      </c>
    </row>
    <row r="68" spans="1:9" ht="25.5" x14ac:dyDescent="0.25">
      <c r="A68" s="118" t="s">
        <v>104</v>
      </c>
      <c r="B68" s="119"/>
      <c r="C68" s="120"/>
      <c r="D68" s="48" t="s">
        <v>105</v>
      </c>
      <c r="E68" s="62">
        <f>SUM(E69)</f>
        <v>5599</v>
      </c>
      <c r="F68" s="62">
        <f>SUM(F69)</f>
        <v>10248</v>
      </c>
      <c r="G68" s="62">
        <f>SUM(G69)</f>
        <v>0</v>
      </c>
      <c r="H68" s="62">
        <f t="shared" ref="H68:I68" si="33">SUM(H69)</f>
        <v>0</v>
      </c>
      <c r="I68" s="62">
        <f t="shared" si="33"/>
        <v>0</v>
      </c>
    </row>
    <row r="69" spans="1:9" ht="25.5" x14ac:dyDescent="0.25">
      <c r="A69" s="118" t="s">
        <v>106</v>
      </c>
      <c r="B69" s="119"/>
      <c r="C69" s="120"/>
      <c r="D69" s="48" t="s">
        <v>107</v>
      </c>
      <c r="E69" s="62">
        <f>SUM(E71)</f>
        <v>5599</v>
      </c>
      <c r="F69" s="62">
        <f>SUM(F71)</f>
        <v>10248</v>
      </c>
      <c r="G69" s="62">
        <f>SUM(G71)</f>
        <v>0</v>
      </c>
      <c r="H69" s="62">
        <f t="shared" ref="H69:I69" si="34">SUM(H71)</f>
        <v>0</v>
      </c>
      <c r="I69" s="62">
        <f t="shared" si="34"/>
        <v>0</v>
      </c>
    </row>
    <row r="70" spans="1:9" ht="25.5" x14ac:dyDescent="0.25">
      <c r="A70" s="109" t="s">
        <v>75</v>
      </c>
      <c r="B70" s="110"/>
      <c r="C70" s="111"/>
      <c r="D70" s="49" t="s">
        <v>78</v>
      </c>
      <c r="E70" s="62"/>
      <c r="F70" s="62"/>
      <c r="G70" s="62"/>
      <c r="H70" s="62"/>
      <c r="I70" s="62"/>
    </row>
    <row r="71" spans="1:9" x14ac:dyDescent="0.25">
      <c r="A71" s="112">
        <v>3</v>
      </c>
      <c r="B71" s="113"/>
      <c r="C71" s="114"/>
      <c r="D71" s="50" t="s">
        <v>24</v>
      </c>
      <c r="E71" s="62">
        <f>SUM(E72)</f>
        <v>5599</v>
      </c>
      <c r="F71" s="62">
        <f>SUM(F72)</f>
        <v>10248</v>
      </c>
      <c r="G71" s="62">
        <f>SUM(G72)</f>
        <v>0</v>
      </c>
      <c r="H71" s="62">
        <f t="shared" ref="H71:I71" si="35">SUM(H72)</f>
        <v>0</v>
      </c>
      <c r="I71" s="62">
        <f t="shared" si="35"/>
        <v>0</v>
      </c>
    </row>
    <row r="72" spans="1:9" x14ac:dyDescent="0.25">
      <c r="A72" s="115">
        <v>32</v>
      </c>
      <c r="B72" s="116"/>
      <c r="C72" s="117"/>
      <c r="D72" s="50" t="s">
        <v>38</v>
      </c>
      <c r="E72" s="62">
        <v>5599</v>
      </c>
      <c r="F72" s="62">
        <v>10248</v>
      </c>
      <c r="G72" s="62">
        <v>0</v>
      </c>
      <c r="H72" s="62">
        <v>0</v>
      </c>
      <c r="I72" s="62">
        <v>0</v>
      </c>
    </row>
    <row r="73" spans="1:9" ht="25.5" x14ac:dyDescent="0.25">
      <c r="A73" s="118" t="s">
        <v>108</v>
      </c>
      <c r="B73" s="119"/>
      <c r="C73" s="120"/>
      <c r="D73" s="33" t="s">
        <v>109</v>
      </c>
      <c r="E73" s="62">
        <f>SUM(E74)</f>
        <v>2572</v>
      </c>
      <c r="F73" s="62">
        <f>SUM(F74)</f>
        <v>0</v>
      </c>
      <c r="G73" s="62">
        <f>SUM(G74)</f>
        <v>0</v>
      </c>
      <c r="H73" s="62">
        <f t="shared" ref="H73:I73" si="36">SUM(H74)</f>
        <v>0</v>
      </c>
      <c r="I73" s="62">
        <f t="shared" si="36"/>
        <v>0</v>
      </c>
    </row>
    <row r="74" spans="1:9" ht="25.5" x14ac:dyDescent="0.25">
      <c r="A74" s="118" t="s">
        <v>110</v>
      </c>
      <c r="B74" s="119"/>
      <c r="C74" s="120"/>
      <c r="D74" s="33" t="s">
        <v>111</v>
      </c>
      <c r="E74" s="62">
        <f>SUM(E76)</f>
        <v>2572</v>
      </c>
      <c r="F74" s="62">
        <f>SUM(F76)</f>
        <v>0</v>
      </c>
      <c r="G74" s="62">
        <f>SUM(G76)</f>
        <v>0</v>
      </c>
      <c r="H74" s="62">
        <f t="shared" ref="H74:I74" si="37">SUM(H76)</f>
        <v>0</v>
      </c>
      <c r="I74" s="62">
        <f t="shared" si="37"/>
        <v>0</v>
      </c>
    </row>
    <row r="75" spans="1:9" ht="25.5" x14ac:dyDescent="0.25">
      <c r="A75" s="109" t="s">
        <v>112</v>
      </c>
      <c r="B75" s="110"/>
      <c r="C75" s="111"/>
      <c r="D75" s="47" t="s">
        <v>113</v>
      </c>
      <c r="E75" s="62"/>
      <c r="F75" s="62"/>
      <c r="G75" s="62"/>
      <c r="H75" s="62"/>
      <c r="I75" s="62"/>
    </row>
    <row r="76" spans="1:9" ht="25.5" x14ac:dyDescent="0.25">
      <c r="A76" s="112">
        <v>4</v>
      </c>
      <c r="B76" s="113"/>
      <c r="C76" s="114"/>
      <c r="D76" s="32" t="s">
        <v>26</v>
      </c>
      <c r="E76" s="62">
        <f>SUM(E77)</f>
        <v>2572</v>
      </c>
      <c r="F76" s="62">
        <f>SUM(F77)</f>
        <v>0</v>
      </c>
      <c r="G76" s="62">
        <f>SUM(G77)</f>
        <v>0</v>
      </c>
      <c r="H76" s="62">
        <f t="shared" ref="H76:I76" si="38">SUM(H77)</f>
        <v>0</v>
      </c>
      <c r="I76" s="62">
        <f t="shared" si="38"/>
        <v>0</v>
      </c>
    </row>
    <row r="77" spans="1:9" ht="25.5" x14ac:dyDescent="0.25">
      <c r="A77" s="115">
        <v>41</v>
      </c>
      <c r="B77" s="116"/>
      <c r="C77" s="117"/>
      <c r="D77" s="32" t="s">
        <v>27</v>
      </c>
      <c r="E77" s="62">
        <v>2572</v>
      </c>
      <c r="F77" s="62">
        <v>0</v>
      </c>
      <c r="G77" s="62">
        <v>0</v>
      </c>
      <c r="H77" s="62">
        <v>0</v>
      </c>
      <c r="I77" s="62">
        <v>0</v>
      </c>
    </row>
    <row r="78" spans="1:9" ht="25.5" x14ac:dyDescent="0.25">
      <c r="A78" s="118" t="s">
        <v>114</v>
      </c>
      <c r="B78" s="119"/>
      <c r="C78" s="120"/>
      <c r="D78" s="48" t="s">
        <v>115</v>
      </c>
      <c r="E78" s="62">
        <f>SUM(E79,E86,E99)</f>
        <v>6754</v>
      </c>
      <c r="F78" s="62">
        <f t="shared" ref="F78:H78" si="39">SUM(F79,F86,F99)</f>
        <v>10651</v>
      </c>
      <c r="G78" s="62">
        <f t="shared" si="39"/>
        <v>7684</v>
      </c>
      <c r="H78" s="62">
        <f t="shared" si="39"/>
        <v>7354</v>
      </c>
      <c r="I78" s="62">
        <f t="shared" ref="H78:I78" si="40">SUM(I79,I86)</f>
        <v>7354</v>
      </c>
    </row>
    <row r="79" spans="1:9" ht="25.5" x14ac:dyDescent="0.25">
      <c r="A79" s="118" t="s">
        <v>116</v>
      </c>
      <c r="B79" s="119"/>
      <c r="C79" s="120"/>
      <c r="D79" s="48" t="s">
        <v>117</v>
      </c>
      <c r="E79" s="62">
        <f>SUM(E81,E84)</f>
        <v>5880</v>
      </c>
      <c r="F79" s="62">
        <f>SUM(F81,F84)</f>
        <v>8784</v>
      </c>
      <c r="G79" s="62">
        <f>SUM(G81,G84)</f>
        <v>5973</v>
      </c>
      <c r="H79" s="62">
        <f t="shared" ref="H79:I79" si="41">SUM(H81,H84)</f>
        <v>5973</v>
      </c>
      <c r="I79" s="62">
        <f t="shared" si="41"/>
        <v>5973</v>
      </c>
    </row>
    <row r="80" spans="1:9" ht="25.5" x14ac:dyDescent="0.25">
      <c r="A80" s="109" t="s">
        <v>83</v>
      </c>
      <c r="B80" s="110"/>
      <c r="C80" s="111"/>
      <c r="D80" s="49" t="s">
        <v>84</v>
      </c>
      <c r="E80" s="62"/>
      <c r="F80" s="62"/>
      <c r="G80" s="62"/>
      <c r="H80" s="62"/>
      <c r="I80" s="62"/>
    </row>
    <row r="81" spans="1:9" ht="25.5" x14ac:dyDescent="0.25">
      <c r="A81" s="112">
        <v>4</v>
      </c>
      <c r="B81" s="113"/>
      <c r="C81" s="114"/>
      <c r="D81" s="50" t="s">
        <v>26</v>
      </c>
      <c r="E81" s="62">
        <f>SUM(E82)</f>
        <v>1899</v>
      </c>
      <c r="F81" s="62">
        <f>SUM(F82)</f>
        <v>8120</v>
      </c>
      <c r="G81" s="62">
        <f>SUM(G82)</f>
        <v>5973</v>
      </c>
      <c r="H81" s="62">
        <f t="shared" ref="H81:I81" si="42">SUM(H82)</f>
        <v>5973</v>
      </c>
      <c r="I81" s="62">
        <f t="shared" si="42"/>
        <v>5973</v>
      </c>
    </row>
    <row r="82" spans="1:9" ht="25.5" x14ac:dyDescent="0.25">
      <c r="A82" s="115">
        <v>42</v>
      </c>
      <c r="B82" s="116"/>
      <c r="C82" s="117"/>
      <c r="D82" s="50" t="s">
        <v>57</v>
      </c>
      <c r="E82" s="62">
        <v>1899</v>
      </c>
      <c r="F82" s="62">
        <v>8120</v>
      </c>
      <c r="G82" s="62">
        <v>5973</v>
      </c>
      <c r="H82" s="62">
        <v>5973</v>
      </c>
      <c r="I82" s="62">
        <v>5973</v>
      </c>
    </row>
    <row r="83" spans="1:9" x14ac:dyDescent="0.25">
      <c r="A83" s="109" t="s">
        <v>118</v>
      </c>
      <c r="B83" s="110"/>
      <c r="C83" s="111"/>
      <c r="D83" s="53" t="s">
        <v>119</v>
      </c>
      <c r="E83" s="62"/>
      <c r="F83" s="62"/>
      <c r="G83" s="62"/>
      <c r="H83" s="62"/>
      <c r="I83" s="62"/>
    </row>
    <row r="84" spans="1:9" ht="25.5" x14ac:dyDescent="0.25">
      <c r="A84" s="112">
        <v>4</v>
      </c>
      <c r="B84" s="113"/>
      <c r="C84" s="114"/>
      <c r="D84" s="51" t="s">
        <v>26</v>
      </c>
      <c r="E84" s="62">
        <f>SUM(E85)</f>
        <v>3981</v>
      </c>
      <c r="F84" s="62">
        <f>SUM(F85)</f>
        <v>664</v>
      </c>
      <c r="G84" s="62">
        <f>SUM(G85)</f>
        <v>0</v>
      </c>
      <c r="H84" s="62">
        <f t="shared" ref="H84:I84" si="43">SUM(H85)</f>
        <v>0</v>
      </c>
      <c r="I84" s="62">
        <f t="shared" si="43"/>
        <v>0</v>
      </c>
    </row>
    <row r="85" spans="1:9" ht="25.5" x14ac:dyDescent="0.25">
      <c r="A85" s="115">
        <v>42</v>
      </c>
      <c r="B85" s="116"/>
      <c r="C85" s="117"/>
      <c r="D85" s="51" t="s">
        <v>57</v>
      </c>
      <c r="E85" s="62">
        <v>3981</v>
      </c>
      <c r="F85" s="62">
        <v>664</v>
      </c>
      <c r="G85" s="62">
        <v>0</v>
      </c>
      <c r="H85" s="62">
        <v>0</v>
      </c>
      <c r="I85" s="62">
        <v>0</v>
      </c>
    </row>
    <row r="86" spans="1:9" x14ac:dyDescent="0.25">
      <c r="A86" s="118" t="s">
        <v>120</v>
      </c>
      <c r="B86" s="119"/>
      <c r="C86" s="120"/>
      <c r="D86" s="52" t="s">
        <v>121</v>
      </c>
      <c r="E86" s="62">
        <f>SUM(E88,E91,E94,E97)</f>
        <v>874</v>
      </c>
      <c r="F86" s="62">
        <f>SUM(F88,F91,F94,F97)</f>
        <v>1867</v>
      </c>
      <c r="G86" s="62">
        <f>SUM(G88,G91,G94,G97)</f>
        <v>1381</v>
      </c>
      <c r="H86" s="62">
        <f t="shared" ref="H86:I86" si="44">SUM(H88,H91,H94,H97)</f>
        <v>1381</v>
      </c>
      <c r="I86" s="62">
        <f t="shared" si="44"/>
        <v>1381</v>
      </c>
    </row>
    <row r="87" spans="1:9" x14ac:dyDescent="0.25">
      <c r="A87" s="109" t="s">
        <v>102</v>
      </c>
      <c r="B87" s="110"/>
      <c r="C87" s="111"/>
      <c r="D87" s="53" t="s">
        <v>103</v>
      </c>
      <c r="E87" s="62"/>
      <c r="F87" s="62"/>
      <c r="G87" s="62"/>
      <c r="H87" s="62"/>
      <c r="I87" s="62"/>
    </row>
    <row r="88" spans="1:9" ht="25.5" x14ac:dyDescent="0.25">
      <c r="A88" s="112">
        <v>4</v>
      </c>
      <c r="B88" s="113"/>
      <c r="C88" s="114"/>
      <c r="D88" s="51" t="s">
        <v>26</v>
      </c>
      <c r="E88" s="62">
        <f>SUM(E89)</f>
        <v>398</v>
      </c>
      <c r="F88" s="62">
        <f>SUM(F89)</f>
        <v>0</v>
      </c>
      <c r="G88" s="62">
        <f>SUM(G89)</f>
        <v>0</v>
      </c>
      <c r="H88" s="62">
        <f t="shared" ref="H88:I88" si="45">SUM(H89)</f>
        <v>0</v>
      </c>
      <c r="I88" s="62">
        <f t="shared" si="45"/>
        <v>0</v>
      </c>
    </row>
    <row r="89" spans="1:9" ht="25.5" x14ac:dyDescent="0.25">
      <c r="A89" s="115">
        <v>42</v>
      </c>
      <c r="B89" s="116"/>
      <c r="C89" s="117"/>
      <c r="D89" s="51" t="s">
        <v>57</v>
      </c>
      <c r="E89" s="62">
        <v>398</v>
      </c>
      <c r="F89" s="62">
        <v>0</v>
      </c>
      <c r="G89" s="62">
        <v>0</v>
      </c>
      <c r="H89" s="62">
        <v>0</v>
      </c>
      <c r="I89" s="62">
        <v>0</v>
      </c>
    </row>
    <row r="90" spans="1:9" ht="25.5" x14ac:dyDescent="0.25">
      <c r="A90" s="109" t="s">
        <v>83</v>
      </c>
      <c r="B90" s="110"/>
      <c r="C90" s="111"/>
      <c r="D90" s="53" t="s">
        <v>84</v>
      </c>
      <c r="E90" s="62"/>
      <c r="F90" s="62"/>
      <c r="G90" s="62"/>
      <c r="H90" s="62"/>
      <c r="I90" s="62"/>
    </row>
    <row r="91" spans="1:9" ht="25.5" x14ac:dyDescent="0.25">
      <c r="A91" s="112">
        <v>4</v>
      </c>
      <c r="B91" s="113"/>
      <c r="C91" s="114"/>
      <c r="D91" s="51" t="s">
        <v>26</v>
      </c>
      <c r="E91" s="62">
        <f>SUM(E92)</f>
        <v>57</v>
      </c>
      <c r="F91" s="62">
        <f>SUM(F92)</f>
        <v>1150</v>
      </c>
      <c r="G91" s="62">
        <f>SUM(G92)</f>
        <v>664</v>
      </c>
      <c r="H91" s="62">
        <f t="shared" ref="H91:I91" si="46">SUM(H92)</f>
        <v>664</v>
      </c>
      <c r="I91" s="62">
        <f t="shared" si="46"/>
        <v>664</v>
      </c>
    </row>
    <row r="92" spans="1:9" ht="25.5" x14ac:dyDescent="0.25">
      <c r="A92" s="115">
        <v>42</v>
      </c>
      <c r="B92" s="116"/>
      <c r="C92" s="117"/>
      <c r="D92" s="51" t="s">
        <v>57</v>
      </c>
      <c r="E92" s="62">
        <v>57</v>
      </c>
      <c r="F92" s="62">
        <v>1150</v>
      </c>
      <c r="G92" s="62">
        <v>664</v>
      </c>
      <c r="H92" s="62">
        <v>664</v>
      </c>
      <c r="I92" s="62">
        <v>664</v>
      </c>
    </row>
    <row r="93" spans="1:9" ht="25.5" x14ac:dyDescent="0.25">
      <c r="A93" s="109" t="s">
        <v>87</v>
      </c>
      <c r="B93" s="110"/>
      <c r="C93" s="111"/>
      <c r="D93" s="53" t="s">
        <v>88</v>
      </c>
      <c r="E93" s="62"/>
      <c r="F93" s="62"/>
      <c r="G93" s="62"/>
      <c r="H93" s="62"/>
      <c r="I93" s="62"/>
    </row>
    <row r="94" spans="1:9" ht="25.5" x14ac:dyDescent="0.25">
      <c r="A94" s="112">
        <v>4</v>
      </c>
      <c r="B94" s="113"/>
      <c r="C94" s="114"/>
      <c r="D94" s="51" t="s">
        <v>26</v>
      </c>
      <c r="E94" s="62">
        <f>SUM(E95)</f>
        <v>365</v>
      </c>
      <c r="F94" s="62">
        <f>SUM(F95)</f>
        <v>425</v>
      </c>
      <c r="G94" s="62">
        <f>SUM(G95)</f>
        <v>425</v>
      </c>
      <c r="H94" s="62">
        <f t="shared" ref="H94:I94" si="47">SUM(H95)</f>
        <v>425</v>
      </c>
      <c r="I94" s="62">
        <f t="shared" si="47"/>
        <v>425</v>
      </c>
    </row>
    <row r="95" spans="1:9" ht="25.5" x14ac:dyDescent="0.25">
      <c r="A95" s="115">
        <v>42</v>
      </c>
      <c r="B95" s="116"/>
      <c r="C95" s="117"/>
      <c r="D95" s="51" t="s">
        <v>57</v>
      </c>
      <c r="E95" s="62">
        <v>365</v>
      </c>
      <c r="F95" s="62">
        <v>425</v>
      </c>
      <c r="G95" s="62">
        <v>425</v>
      </c>
      <c r="H95" s="62">
        <v>425</v>
      </c>
      <c r="I95" s="62">
        <v>425</v>
      </c>
    </row>
    <row r="96" spans="1:9" x14ac:dyDescent="0.25">
      <c r="A96" s="109" t="s">
        <v>118</v>
      </c>
      <c r="B96" s="110"/>
      <c r="C96" s="111"/>
      <c r="D96" s="53" t="s">
        <v>119</v>
      </c>
      <c r="E96" s="62"/>
      <c r="F96" s="62"/>
      <c r="G96" s="62"/>
      <c r="H96" s="62"/>
      <c r="I96" s="62"/>
    </row>
    <row r="97" spans="1:9" ht="25.5" x14ac:dyDescent="0.25">
      <c r="A97" s="112">
        <v>4</v>
      </c>
      <c r="B97" s="113"/>
      <c r="C97" s="114"/>
      <c r="D97" s="51" t="s">
        <v>26</v>
      </c>
      <c r="E97" s="62">
        <f>SUM(E98)</f>
        <v>54</v>
      </c>
      <c r="F97" s="62">
        <f>SUM(F98)</f>
        <v>292</v>
      </c>
      <c r="G97" s="62">
        <f>SUM(G98)</f>
        <v>292</v>
      </c>
      <c r="H97" s="62">
        <f t="shared" ref="H97:I97" si="48">SUM(H98)</f>
        <v>292</v>
      </c>
      <c r="I97" s="62">
        <f t="shared" si="48"/>
        <v>292</v>
      </c>
    </row>
    <row r="98" spans="1:9" ht="25.5" x14ac:dyDescent="0.25">
      <c r="A98" s="115">
        <v>42</v>
      </c>
      <c r="B98" s="116"/>
      <c r="C98" s="117"/>
      <c r="D98" s="51" t="s">
        <v>57</v>
      </c>
      <c r="E98" s="62">
        <v>54</v>
      </c>
      <c r="F98" s="62">
        <v>292</v>
      </c>
      <c r="G98" s="62">
        <v>292</v>
      </c>
      <c r="H98" s="62">
        <v>292</v>
      </c>
      <c r="I98" s="62">
        <v>292</v>
      </c>
    </row>
    <row r="99" spans="1:9" x14ac:dyDescent="0.25">
      <c r="A99" s="118" t="s">
        <v>179</v>
      </c>
      <c r="B99" s="119"/>
      <c r="C99" s="120"/>
      <c r="D99" s="81" t="s">
        <v>180</v>
      </c>
      <c r="E99" s="62">
        <f>SUM(E101)</f>
        <v>0</v>
      </c>
      <c r="F99" s="62">
        <f t="shared" ref="F99:I99" si="49">SUM(F101)</f>
        <v>0</v>
      </c>
      <c r="G99" s="62">
        <f t="shared" si="49"/>
        <v>330</v>
      </c>
      <c r="H99" s="62">
        <f t="shared" si="49"/>
        <v>0</v>
      </c>
      <c r="I99" s="62">
        <f t="shared" si="49"/>
        <v>0</v>
      </c>
    </row>
    <row r="100" spans="1:9" x14ac:dyDescent="0.25">
      <c r="A100" s="109" t="s">
        <v>102</v>
      </c>
      <c r="B100" s="110"/>
      <c r="C100" s="111"/>
      <c r="D100" s="82" t="s">
        <v>103</v>
      </c>
      <c r="E100" s="62"/>
      <c r="F100" s="62"/>
      <c r="G100" s="62"/>
      <c r="H100" s="62"/>
      <c r="I100" s="62"/>
    </row>
    <row r="101" spans="1:9" ht="25.5" x14ac:dyDescent="0.25">
      <c r="A101" s="112">
        <v>4</v>
      </c>
      <c r="B101" s="113"/>
      <c r="C101" s="114"/>
      <c r="D101" s="83" t="s">
        <v>26</v>
      </c>
      <c r="E101" s="62">
        <f>SUM(E102)</f>
        <v>0</v>
      </c>
      <c r="F101" s="62">
        <f>SUM(F102)</f>
        <v>0</v>
      </c>
      <c r="G101" s="62">
        <f>SUM(G102)</f>
        <v>330</v>
      </c>
      <c r="H101" s="62">
        <f t="shared" ref="H101:I101" si="50">SUM(H102)</f>
        <v>0</v>
      </c>
      <c r="I101" s="62">
        <f t="shared" si="50"/>
        <v>0</v>
      </c>
    </row>
    <row r="102" spans="1:9" ht="25.5" x14ac:dyDescent="0.25">
      <c r="A102" s="115">
        <v>42</v>
      </c>
      <c r="B102" s="116"/>
      <c r="C102" s="117"/>
      <c r="D102" s="83" t="s">
        <v>57</v>
      </c>
      <c r="E102" s="62">
        <v>0</v>
      </c>
      <c r="F102" s="62">
        <v>0</v>
      </c>
      <c r="G102" s="62">
        <v>330</v>
      </c>
      <c r="H102" s="62">
        <v>0</v>
      </c>
      <c r="I102" s="62">
        <v>0</v>
      </c>
    </row>
    <row r="103" spans="1:9" x14ac:dyDescent="0.25">
      <c r="A103" s="118" t="s">
        <v>122</v>
      </c>
      <c r="B103" s="119"/>
      <c r="C103" s="120"/>
      <c r="D103" s="52" t="s">
        <v>67</v>
      </c>
      <c r="E103" s="62">
        <f>SUM(E104)</f>
        <v>5784</v>
      </c>
      <c r="F103" s="62">
        <f>SUM(F104)</f>
        <v>0</v>
      </c>
      <c r="G103" s="62">
        <f>SUM(G104)</f>
        <v>0</v>
      </c>
      <c r="H103" s="62">
        <f t="shared" ref="H103:I103" si="51">SUM(H104)</f>
        <v>0</v>
      </c>
      <c r="I103" s="62">
        <f t="shared" si="51"/>
        <v>0</v>
      </c>
    </row>
    <row r="104" spans="1:9" ht="25.5" x14ac:dyDescent="0.25">
      <c r="A104" s="118" t="s">
        <v>123</v>
      </c>
      <c r="B104" s="119"/>
      <c r="C104" s="120"/>
      <c r="D104" s="52" t="s">
        <v>124</v>
      </c>
      <c r="E104" s="62">
        <f>SUM(E106)</f>
        <v>5784</v>
      </c>
      <c r="F104" s="62">
        <f>SUM(F106)</f>
        <v>0</v>
      </c>
      <c r="G104" s="62">
        <f>SUM(G106)</f>
        <v>0</v>
      </c>
      <c r="H104" s="62">
        <f t="shared" ref="H104:I104" si="52">SUM(H106)</f>
        <v>0</v>
      </c>
      <c r="I104" s="62">
        <f t="shared" si="52"/>
        <v>0</v>
      </c>
    </row>
    <row r="105" spans="1:9" x14ac:dyDescent="0.25">
      <c r="A105" s="109" t="s">
        <v>125</v>
      </c>
      <c r="B105" s="110"/>
      <c r="C105" s="111"/>
      <c r="D105" s="53" t="s">
        <v>126</v>
      </c>
      <c r="E105" s="62"/>
      <c r="F105" s="62"/>
      <c r="G105" s="62"/>
      <c r="H105" s="62"/>
      <c r="I105" s="62"/>
    </row>
    <row r="106" spans="1:9" x14ac:dyDescent="0.25">
      <c r="A106" s="112">
        <v>3</v>
      </c>
      <c r="B106" s="113"/>
      <c r="C106" s="114"/>
      <c r="D106" s="51" t="s">
        <v>24</v>
      </c>
      <c r="E106" s="62">
        <f>SUM(E107)</f>
        <v>5784</v>
      </c>
      <c r="F106" s="62">
        <f>SUM(F107)</f>
        <v>0</v>
      </c>
      <c r="G106" s="62">
        <f>SUM(G107)</f>
        <v>0</v>
      </c>
      <c r="H106" s="62">
        <f t="shared" ref="H106:I106" si="53">SUM(H107)</f>
        <v>0</v>
      </c>
      <c r="I106" s="62">
        <f t="shared" si="53"/>
        <v>0</v>
      </c>
    </row>
    <row r="107" spans="1:9" x14ac:dyDescent="0.25">
      <c r="A107" s="115">
        <v>31</v>
      </c>
      <c r="B107" s="116"/>
      <c r="C107" s="117"/>
      <c r="D107" s="51" t="s">
        <v>25</v>
      </c>
      <c r="E107" s="62">
        <v>5784</v>
      </c>
      <c r="F107" s="62">
        <v>0</v>
      </c>
      <c r="G107" s="62">
        <v>0</v>
      </c>
      <c r="H107" s="62">
        <v>0</v>
      </c>
      <c r="I107" s="62">
        <v>0</v>
      </c>
    </row>
    <row r="108" spans="1:9" x14ac:dyDescent="0.25">
      <c r="A108" s="118" t="s">
        <v>127</v>
      </c>
      <c r="B108" s="119"/>
      <c r="C108" s="120"/>
      <c r="D108" s="52" t="s">
        <v>68</v>
      </c>
      <c r="E108" s="62">
        <f>SUM(E109)</f>
        <v>2617</v>
      </c>
      <c r="F108" s="62">
        <f>SUM(F109)</f>
        <v>5676</v>
      </c>
      <c r="G108" s="62">
        <f>SUM(G109)</f>
        <v>0</v>
      </c>
      <c r="H108" s="62">
        <f t="shared" ref="H108:I108" si="54">SUM(H109)</f>
        <v>0</v>
      </c>
      <c r="I108" s="62">
        <f t="shared" si="54"/>
        <v>0</v>
      </c>
    </row>
    <row r="109" spans="1:9" ht="25.5" x14ac:dyDescent="0.25">
      <c r="A109" s="118" t="s">
        <v>128</v>
      </c>
      <c r="B109" s="119"/>
      <c r="C109" s="120"/>
      <c r="D109" s="52" t="s">
        <v>129</v>
      </c>
      <c r="E109" s="62">
        <f>SUM(E111,E114)</f>
        <v>2617</v>
      </c>
      <c r="F109" s="62">
        <f>SUM(F111,F114)</f>
        <v>5676</v>
      </c>
      <c r="G109" s="62">
        <f>SUM(G111,G114)</f>
        <v>0</v>
      </c>
      <c r="H109" s="62">
        <f t="shared" ref="H109:I109" si="55">SUM(H111,H114)</f>
        <v>0</v>
      </c>
      <c r="I109" s="62">
        <f t="shared" si="55"/>
        <v>0</v>
      </c>
    </row>
    <row r="110" spans="1:9" x14ac:dyDescent="0.25">
      <c r="A110" s="109" t="s">
        <v>102</v>
      </c>
      <c r="B110" s="110"/>
      <c r="C110" s="111"/>
      <c r="D110" s="53" t="s">
        <v>103</v>
      </c>
      <c r="E110" s="62"/>
      <c r="F110" s="62"/>
      <c r="G110" s="62"/>
      <c r="H110" s="62"/>
      <c r="I110" s="62"/>
    </row>
    <row r="111" spans="1:9" x14ac:dyDescent="0.25">
      <c r="A111" s="112">
        <v>3</v>
      </c>
      <c r="B111" s="113"/>
      <c r="C111" s="114"/>
      <c r="D111" s="51" t="s">
        <v>24</v>
      </c>
      <c r="E111" s="62">
        <f>SUM(E112)</f>
        <v>1787</v>
      </c>
      <c r="F111" s="62">
        <f>SUM(F112)</f>
        <v>1008</v>
      </c>
      <c r="G111" s="62">
        <f>SUM(G112)</f>
        <v>0</v>
      </c>
      <c r="H111" s="62">
        <f t="shared" ref="H111:I111" si="56">SUM(H112)</f>
        <v>0</v>
      </c>
      <c r="I111" s="62">
        <f t="shared" si="56"/>
        <v>0</v>
      </c>
    </row>
    <row r="112" spans="1:9" x14ac:dyDescent="0.25">
      <c r="A112" s="115">
        <v>31</v>
      </c>
      <c r="B112" s="116"/>
      <c r="C112" s="117"/>
      <c r="D112" s="51" t="s">
        <v>25</v>
      </c>
      <c r="E112" s="62">
        <v>1787</v>
      </c>
      <c r="F112" s="62">
        <v>1008</v>
      </c>
      <c r="G112" s="62"/>
      <c r="H112" s="62"/>
      <c r="I112" s="62"/>
    </row>
    <row r="113" spans="1:9" x14ac:dyDescent="0.25">
      <c r="A113" s="109" t="s">
        <v>130</v>
      </c>
      <c r="B113" s="110"/>
      <c r="C113" s="111"/>
      <c r="D113" s="53" t="s">
        <v>131</v>
      </c>
      <c r="E113" s="62"/>
      <c r="F113" s="62"/>
      <c r="G113" s="62"/>
      <c r="H113" s="62"/>
      <c r="I113" s="62"/>
    </row>
    <row r="114" spans="1:9" x14ac:dyDescent="0.25">
      <c r="A114" s="112">
        <v>3</v>
      </c>
      <c r="B114" s="113"/>
      <c r="C114" s="114"/>
      <c r="D114" s="51" t="s">
        <v>24</v>
      </c>
      <c r="E114" s="62">
        <f>SUM(E115)</f>
        <v>830</v>
      </c>
      <c r="F114" s="62">
        <f>SUM(F115)</f>
        <v>4668</v>
      </c>
      <c r="G114" s="62">
        <f>SUM(G115)</f>
        <v>0</v>
      </c>
      <c r="H114" s="62">
        <f t="shared" ref="H114:I114" si="57">SUM(H115)</f>
        <v>0</v>
      </c>
      <c r="I114" s="62">
        <f t="shared" si="57"/>
        <v>0</v>
      </c>
    </row>
    <row r="115" spans="1:9" x14ac:dyDescent="0.25">
      <c r="A115" s="115">
        <v>31</v>
      </c>
      <c r="B115" s="116"/>
      <c r="C115" s="117"/>
      <c r="D115" s="51" t="s">
        <v>25</v>
      </c>
      <c r="E115" s="62">
        <v>830</v>
      </c>
      <c r="F115" s="62">
        <v>4668</v>
      </c>
      <c r="G115" s="62"/>
      <c r="H115" s="62"/>
      <c r="I115" s="62"/>
    </row>
    <row r="116" spans="1:9" x14ac:dyDescent="0.25">
      <c r="A116" s="118" t="s">
        <v>161</v>
      </c>
      <c r="B116" s="119"/>
      <c r="C116" s="120"/>
      <c r="D116" s="75" t="s">
        <v>162</v>
      </c>
      <c r="E116" s="62">
        <f>SUM(E117)</f>
        <v>0</v>
      </c>
      <c r="F116" s="62">
        <f>SUM(F117)</f>
        <v>0</v>
      </c>
      <c r="G116" s="62">
        <f>SUM(G117)</f>
        <v>5049</v>
      </c>
      <c r="H116" s="62">
        <f t="shared" ref="H116:I116" si="58">SUM(H117)</f>
        <v>0</v>
      </c>
      <c r="I116" s="62">
        <f t="shared" si="58"/>
        <v>0</v>
      </c>
    </row>
    <row r="117" spans="1:9" ht="25.5" x14ac:dyDescent="0.25">
      <c r="A117" s="118" t="s">
        <v>163</v>
      </c>
      <c r="B117" s="119"/>
      <c r="C117" s="120"/>
      <c r="D117" s="75" t="s">
        <v>164</v>
      </c>
      <c r="E117" s="62">
        <f>SUM(E119,E122)</f>
        <v>0</v>
      </c>
      <c r="F117" s="62">
        <f>SUM(F119,F122)</f>
        <v>0</v>
      </c>
      <c r="G117" s="62">
        <f>SUM(G119,G122)</f>
        <v>5049</v>
      </c>
      <c r="H117" s="62">
        <f t="shared" ref="H117:I117" si="59">SUM(H119,H122)</f>
        <v>0</v>
      </c>
      <c r="I117" s="62">
        <f t="shared" si="59"/>
        <v>0</v>
      </c>
    </row>
    <row r="118" spans="1:9" x14ac:dyDescent="0.25">
      <c r="A118" s="109" t="s">
        <v>102</v>
      </c>
      <c r="B118" s="110"/>
      <c r="C118" s="111"/>
      <c r="D118" s="73" t="s">
        <v>103</v>
      </c>
      <c r="E118" s="62"/>
      <c r="F118" s="62"/>
      <c r="G118" s="62"/>
      <c r="H118" s="62"/>
      <c r="I118" s="62"/>
    </row>
    <row r="119" spans="1:9" x14ac:dyDescent="0.25">
      <c r="A119" s="112">
        <v>3</v>
      </c>
      <c r="B119" s="113"/>
      <c r="C119" s="114"/>
      <c r="D119" s="74" t="s">
        <v>24</v>
      </c>
      <c r="E119" s="62">
        <f>SUM(E120)</f>
        <v>0</v>
      </c>
      <c r="F119" s="62">
        <f>SUM(F120)</f>
        <v>0</v>
      </c>
      <c r="G119" s="62">
        <f>SUM(G120)</f>
        <v>757</v>
      </c>
      <c r="H119" s="62">
        <f t="shared" ref="H119:I119" si="60">SUM(H120)</f>
        <v>0</v>
      </c>
      <c r="I119" s="62">
        <f t="shared" si="60"/>
        <v>0</v>
      </c>
    </row>
    <row r="120" spans="1:9" x14ac:dyDescent="0.25">
      <c r="A120" s="115">
        <v>31</v>
      </c>
      <c r="B120" s="116"/>
      <c r="C120" s="117"/>
      <c r="D120" s="74" t="s">
        <v>25</v>
      </c>
      <c r="E120" s="62">
        <v>0</v>
      </c>
      <c r="F120" s="62">
        <v>0</v>
      </c>
      <c r="G120" s="62">
        <v>757</v>
      </c>
      <c r="H120" s="62">
        <v>0</v>
      </c>
      <c r="I120" s="62">
        <v>0</v>
      </c>
    </row>
    <row r="121" spans="1:9" x14ac:dyDescent="0.25">
      <c r="A121" s="109" t="s">
        <v>130</v>
      </c>
      <c r="B121" s="110"/>
      <c r="C121" s="111"/>
      <c r="D121" s="73" t="s">
        <v>131</v>
      </c>
      <c r="E121" s="62"/>
      <c r="F121" s="62"/>
      <c r="G121" s="62"/>
      <c r="H121" s="62"/>
      <c r="I121" s="62"/>
    </row>
    <row r="122" spans="1:9" x14ac:dyDescent="0.25">
      <c r="A122" s="112">
        <v>3</v>
      </c>
      <c r="B122" s="113"/>
      <c r="C122" s="114"/>
      <c r="D122" s="74" t="s">
        <v>24</v>
      </c>
      <c r="E122" s="62">
        <f>SUM(E123)</f>
        <v>0</v>
      </c>
      <c r="F122" s="62">
        <f>SUM(F123)</f>
        <v>0</v>
      </c>
      <c r="G122" s="62">
        <f>SUM(G123)</f>
        <v>4292</v>
      </c>
      <c r="H122" s="62">
        <f t="shared" ref="H122:I122" si="61">SUM(H123)</f>
        <v>0</v>
      </c>
      <c r="I122" s="62">
        <f t="shared" si="61"/>
        <v>0</v>
      </c>
    </row>
    <row r="123" spans="1:9" x14ac:dyDescent="0.25">
      <c r="A123" s="115">
        <v>31</v>
      </c>
      <c r="B123" s="116"/>
      <c r="C123" s="117"/>
      <c r="D123" s="74" t="s">
        <v>25</v>
      </c>
      <c r="E123" s="62">
        <v>0</v>
      </c>
      <c r="F123" s="62">
        <v>0</v>
      </c>
      <c r="G123" s="62">
        <v>4292</v>
      </c>
      <c r="H123" s="62">
        <v>0</v>
      </c>
      <c r="I123" s="62">
        <v>0</v>
      </c>
    </row>
    <row r="126" spans="1:9" x14ac:dyDescent="0.25">
      <c r="A126" s="99" t="s">
        <v>170</v>
      </c>
      <c r="B126" s="99"/>
      <c r="C126" s="99"/>
      <c r="E126"/>
      <c r="F126"/>
      <c r="H126" s="80" t="s">
        <v>171</v>
      </c>
    </row>
    <row r="127" spans="1:9" x14ac:dyDescent="0.25">
      <c r="A127" s="78" t="s">
        <v>178</v>
      </c>
      <c r="B127" s="79"/>
      <c r="C127" s="79"/>
      <c r="E127"/>
      <c r="F127"/>
      <c r="H127" s="80" t="s">
        <v>172</v>
      </c>
    </row>
    <row r="128" spans="1:9" x14ac:dyDescent="0.25">
      <c r="A128" s="99" t="s">
        <v>174</v>
      </c>
      <c r="B128" s="99"/>
      <c r="C128" s="99"/>
      <c r="E128"/>
      <c r="F128"/>
    </row>
  </sheetData>
  <mergeCells count="123">
    <mergeCell ref="A126:C126"/>
    <mergeCell ref="A128:C128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13:C113"/>
    <mergeCell ref="A114:C114"/>
    <mergeCell ref="A115:C115"/>
    <mergeCell ref="A83:C83"/>
    <mergeCell ref="A86:C86"/>
    <mergeCell ref="A6:D6"/>
    <mergeCell ref="A20:C20"/>
    <mergeCell ref="A24:C24"/>
    <mergeCell ref="A26:C26"/>
    <mergeCell ref="A27:C27"/>
    <mergeCell ref="A28:C28"/>
    <mergeCell ref="A53:C53"/>
    <mergeCell ref="A54:C54"/>
    <mergeCell ref="A55:C55"/>
    <mergeCell ref="A7:C7"/>
    <mergeCell ref="A8:C8"/>
    <mergeCell ref="A38:C38"/>
    <mergeCell ref="A39:C39"/>
    <mergeCell ref="A40:C40"/>
    <mergeCell ref="A41:C41"/>
    <mergeCell ref="A42:C42"/>
    <mergeCell ref="A43:C43"/>
    <mergeCell ref="A48:C48"/>
    <mergeCell ref="A44:C44"/>
    <mergeCell ref="A87:C87"/>
    <mergeCell ref="A88:C88"/>
    <mergeCell ref="A89:C89"/>
    <mergeCell ref="A84:C84"/>
    <mergeCell ref="A85:C85"/>
    <mergeCell ref="A68:C68"/>
    <mergeCell ref="A69:C69"/>
    <mergeCell ref="A80:C80"/>
    <mergeCell ref="A56:C56"/>
    <mergeCell ref="A61:C61"/>
    <mergeCell ref="A62:C62"/>
    <mergeCell ref="A95:C95"/>
    <mergeCell ref="A96:C96"/>
    <mergeCell ref="A97:C97"/>
    <mergeCell ref="A98:C98"/>
    <mergeCell ref="A103:C103"/>
    <mergeCell ref="A90:C90"/>
    <mergeCell ref="A91:C91"/>
    <mergeCell ref="A92:C92"/>
    <mergeCell ref="A93:C93"/>
    <mergeCell ref="A94:C94"/>
    <mergeCell ref="A99:C99"/>
    <mergeCell ref="A100:C100"/>
    <mergeCell ref="A101:C101"/>
    <mergeCell ref="A102:C102"/>
    <mergeCell ref="A109:C109"/>
    <mergeCell ref="A110:C110"/>
    <mergeCell ref="A111:C111"/>
    <mergeCell ref="A112:C112"/>
    <mergeCell ref="A104:C104"/>
    <mergeCell ref="A105:C105"/>
    <mergeCell ref="A106:C106"/>
    <mergeCell ref="A107:C107"/>
    <mergeCell ref="A108:C108"/>
    <mergeCell ref="A34:C34"/>
    <mergeCell ref="A32:C32"/>
    <mergeCell ref="A33:C33"/>
    <mergeCell ref="A35:C35"/>
    <mergeCell ref="A36:C36"/>
    <mergeCell ref="A37:C37"/>
    <mergeCell ref="A51:C51"/>
    <mergeCell ref="A57:C57"/>
    <mergeCell ref="A58:C58"/>
    <mergeCell ref="A45:C45"/>
    <mergeCell ref="A46:C46"/>
    <mergeCell ref="A47:C47"/>
    <mergeCell ref="A1:J1"/>
    <mergeCell ref="A25:C25"/>
    <mergeCell ref="A29:C29"/>
    <mergeCell ref="A30:C30"/>
    <mergeCell ref="A31:C31"/>
    <mergeCell ref="A14:C14"/>
    <mergeCell ref="A15:C15"/>
    <mergeCell ref="A16:C16"/>
    <mergeCell ref="A17:C17"/>
    <mergeCell ref="A18:C18"/>
    <mergeCell ref="A9:C9"/>
    <mergeCell ref="A10:C10"/>
    <mergeCell ref="A12:C12"/>
    <mergeCell ref="A11:C11"/>
    <mergeCell ref="A13:C13"/>
    <mergeCell ref="A3:I3"/>
    <mergeCell ref="A5:C5"/>
    <mergeCell ref="A19:C19"/>
    <mergeCell ref="A21:C21"/>
    <mergeCell ref="A22:C22"/>
    <mergeCell ref="A23:C23"/>
    <mergeCell ref="A49:C49"/>
    <mergeCell ref="A50:C50"/>
    <mergeCell ref="A81:C81"/>
    <mergeCell ref="A82:C82"/>
    <mergeCell ref="A70:C70"/>
    <mergeCell ref="A71:C71"/>
    <mergeCell ref="A72:C72"/>
    <mergeCell ref="A78:C78"/>
    <mergeCell ref="A79:C79"/>
    <mergeCell ref="A77:C77"/>
    <mergeCell ref="A52:C52"/>
    <mergeCell ref="A76:C76"/>
    <mergeCell ref="A73:C73"/>
    <mergeCell ref="A74:C74"/>
    <mergeCell ref="A75:C75"/>
    <mergeCell ref="A63:C63"/>
    <mergeCell ref="A66:C66"/>
    <mergeCell ref="A67:C67"/>
    <mergeCell ref="A64:C64"/>
    <mergeCell ref="A65:C65"/>
    <mergeCell ref="A59:C59"/>
    <mergeCell ref="A60:C60"/>
  </mergeCells>
  <pageMargins left="0.70866141732283472" right="0.31496062992125984" top="0.35433070866141736" bottom="0.35433070866141736" header="0.31496062992125984" footer="0.31496062992125984"/>
  <pageSetup paperSize="9" scale="71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spuid</cp:lastModifiedBy>
  <cp:lastPrinted>2022-12-22T12:44:34Z</cp:lastPrinted>
  <dcterms:created xsi:type="dcterms:W3CDTF">2022-08-12T12:51:27Z</dcterms:created>
  <dcterms:modified xsi:type="dcterms:W3CDTF">2022-12-22T12:44:43Z</dcterms:modified>
</cp:coreProperties>
</file>